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8DEBF82A-B4D5-47A4-B199-752145A2DC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2" r:id="rId1"/>
    <sheet name="Table 2" sheetId="1" r:id="rId2"/>
    <sheet name="Table 3" sheetId="4" r:id="rId3"/>
    <sheet name="Table 4" sheetId="5" r:id="rId4"/>
    <sheet name="Table 5" sheetId="3" r:id="rId5"/>
  </sheets>
  <externalReferences>
    <externalReference r:id="rId6"/>
  </externalReferences>
  <definedNames>
    <definedName name="comm" localSheetId="3">[1]E1!#REF!</definedName>
    <definedName name="comm">'Table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G21" i="3"/>
  <c r="G19" i="3"/>
  <c r="G18" i="3"/>
  <c r="G17" i="3"/>
  <c r="G16" i="3"/>
  <c r="G14" i="3"/>
  <c r="G13" i="3"/>
  <c r="G12" i="3"/>
  <c r="G11" i="3"/>
  <c r="G9" i="3"/>
  <c r="E23" i="3"/>
  <c r="E22" i="3"/>
  <c r="E21" i="3"/>
  <c r="E19" i="3"/>
  <c r="E18" i="3"/>
  <c r="E17" i="3"/>
  <c r="E16" i="3"/>
  <c r="E14" i="3"/>
  <c r="E13" i="3"/>
  <c r="E12" i="3"/>
  <c r="E11" i="3"/>
  <c r="E9" i="3"/>
  <c r="C23" i="3"/>
  <c r="C22" i="3"/>
  <c r="C21" i="3"/>
  <c r="C19" i="3"/>
  <c r="C18" i="3"/>
  <c r="C17" i="3"/>
  <c r="C16" i="3"/>
  <c r="C14" i="3"/>
  <c r="C13" i="3"/>
  <c r="C12" i="3"/>
  <c r="C11" i="3"/>
  <c r="C9" i="3"/>
  <c r="I37" i="4"/>
  <c r="I35" i="4"/>
  <c r="I34" i="4"/>
  <c r="I33" i="4"/>
  <c r="I32" i="4"/>
  <c r="I30" i="4"/>
  <c r="I14" i="4"/>
  <c r="I12" i="4"/>
  <c r="I11" i="4"/>
  <c r="I10" i="4"/>
  <c r="I9" i="4"/>
  <c r="I7" i="4"/>
  <c r="J7" i="4"/>
  <c r="C14" i="4"/>
  <c r="C12" i="4"/>
  <c r="C11" i="4"/>
  <c r="C10" i="4"/>
  <c r="C9" i="4"/>
  <c r="C7" i="4"/>
  <c r="C37" i="4"/>
  <c r="C35" i="4"/>
  <c r="C34" i="4"/>
  <c r="C33" i="4"/>
  <c r="C32" i="4"/>
  <c r="C30" i="4"/>
  <c r="J37" i="4"/>
  <c r="G37" i="4"/>
  <c r="E37" i="4"/>
  <c r="J14" i="4"/>
  <c r="G14" i="4"/>
  <c r="E14" i="4"/>
  <c r="C52" i="1"/>
  <c r="C51" i="1"/>
  <c r="C50" i="1"/>
  <c r="C48" i="1"/>
  <c r="C47" i="1"/>
  <c r="C46" i="1"/>
  <c r="C45" i="1"/>
  <c r="C44" i="1"/>
  <c r="C42" i="1"/>
  <c r="C41" i="1"/>
  <c r="C40" i="1"/>
  <c r="C39" i="1"/>
  <c r="C38" i="1"/>
  <c r="C37" i="1"/>
  <c r="C35" i="1"/>
  <c r="C34" i="1"/>
  <c r="C33" i="1"/>
  <c r="C32" i="1"/>
  <c r="C31" i="1"/>
  <c r="C30" i="1"/>
  <c r="C28" i="1"/>
  <c r="C27" i="1"/>
  <c r="C26" i="1"/>
  <c r="C25" i="1"/>
  <c r="C24" i="1"/>
  <c r="C23" i="1"/>
  <c r="C22" i="1"/>
  <c r="C21" i="1"/>
  <c r="C20" i="1"/>
  <c r="C18" i="1"/>
  <c r="C17" i="1"/>
  <c r="C16" i="1"/>
  <c r="C15" i="1"/>
  <c r="C14" i="1"/>
  <c r="C13" i="1"/>
  <c r="C12" i="1"/>
  <c r="C11" i="1"/>
  <c r="C10" i="1"/>
  <c r="C8" i="1"/>
  <c r="F52" i="1"/>
  <c r="F51" i="1"/>
  <c r="F50" i="1"/>
  <c r="F48" i="1"/>
  <c r="F47" i="1"/>
  <c r="F46" i="1"/>
  <c r="F45" i="1"/>
  <c r="F44" i="1"/>
  <c r="F42" i="1"/>
  <c r="F41" i="1"/>
  <c r="F40" i="1"/>
  <c r="F39" i="1"/>
  <c r="F38" i="1"/>
  <c r="F37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H52" i="1"/>
  <c r="H51" i="1"/>
  <c r="H50" i="1"/>
  <c r="H48" i="1"/>
  <c r="H47" i="1"/>
  <c r="H46" i="1"/>
  <c r="H45" i="1"/>
  <c r="H44" i="1"/>
  <c r="H42" i="1"/>
  <c r="H41" i="1"/>
  <c r="H40" i="1"/>
  <c r="H39" i="1"/>
  <c r="H38" i="1"/>
  <c r="H37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8" i="1"/>
  <c r="J52" i="1"/>
  <c r="J51" i="1"/>
  <c r="J50" i="1"/>
  <c r="J48" i="1"/>
  <c r="J47" i="1"/>
  <c r="J46" i="1"/>
  <c r="J45" i="1"/>
  <c r="J44" i="1"/>
  <c r="J42" i="1"/>
  <c r="J41" i="1"/>
  <c r="J40" i="1"/>
  <c r="J39" i="1"/>
  <c r="J38" i="1"/>
  <c r="J37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10" i="1"/>
  <c r="J8" i="1"/>
  <c r="L52" i="1"/>
  <c r="L51" i="1"/>
  <c r="L50" i="1"/>
  <c r="L48" i="1"/>
  <c r="L47" i="1"/>
  <c r="L46" i="1"/>
  <c r="L45" i="1"/>
  <c r="L44" i="1"/>
  <c r="L42" i="1"/>
  <c r="L41" i="1"/>
  <c r="L40" i="1"/>
  <c r="L39" i="1"/>
  <c r="L38" i="1"/>
  <c r="L37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L8" i="1"/>
  <c r="N52" i="1"/>
  <c r="N51" i="1"/>
  <c r="N50" i="1"/>
  <c r="N48" i="1"/>
  <c r="N47" i="1"/>
  <c r="N46" i="1"/>
  <c r="N45" i="1"/>
  <c r="N44" i="1"/>
  <c r="N42" i="1"/>
  <c r="N41" i="1"/>
  <c r="N40" i="1"/>
  <c r="N39" i="1"/>
  <c r="N38" i="1"/>
  <c r="N37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8" i="1"/>
  <c r="P52" i="1"/>
  <c r="P51" i="1"/>
  <c r="P50" i="1"/>
  <c r="P48" i="1"/>
  <c r="P47" i="1"/>
  <c r="P46" i="1"/>
  <c r="P45" i="1"/>
  <c r="P44" i="1"/>
  <c r="P42" i="1"/>
  <c r="P41" i="1"/>
  <c r="P40" i="1"/>
  <c r="P39" i="1"/>
  <c r="P38" i="1"/>
  <c r="P37" i="1"/>
  <c r="P35" i="1"/>
  <c r="P34" i="1"/>
  <c r="P33" i="1"/>
  <c r="P32" i="1"/>
  <c r="P31" i="1"/>
  <c r="P30" i="1"/>
  <c r="P28" i="1"/>
  <c r="P27" i="1"/>
  <c r="P26" i="1"/>
  <c r="P25" i="1"/>
  <c r="P24" i="1"/>
  <c r="P23" i="1"/>
  <c r="P22" i="1"/>
  <c r="P21" i="1"/>
  <c r="P20" i="1"/>
  <c r="P18" i="1"/>
  <c r="P17" i="1"/>
  <c r="P16" i="1"/>
  <c r="P15" i="1"/>
  <c r="P14" i="1"/>
  <c r="P13" i="1"/>
  <c r="P12" i="1"/>
  <c r="P11" i="1"/>
  <c r="P10" i="1"/>
  <c r="P8" i="1"/>
  <c r="R52" i="1"/>
  <c r="R51" i="1"/>
  <c r="R50" i="1"/>
  <c r="R48" i="1"/>
  <c r="R47" i="1"/>
  <c r="R46" i="1"/>
  <c r="R45" i="1"/>
  <c r="R44" i="1"/>
  <c r="R42" i="1"/>
  <c r="R41" i="1"/>
  <c r="R40" i="1"/>
  <c r="R39" i="1"/>
  <c r="R38" i="1"/>
  <c r="R37" i="1"/>
  <c r="R35" i="1"/>
  <c r="R34" i="1"/>
  <c r="R33" i="1"/>
  <c r="R32" i="1"/>
  <c r="R31" i="1"/>
  <c r="R30" i="1"/>
  <c r="R28" i="1"/>
  <c r="R27" i="1"/>
  <c r="R26" i="1"/>
  <c r="R25" i="1"/>
  <c r="R24" i="1"/>
  <c r="R23" i="1"/>
  <c r="R22" i="1"/>
  <c r="R21" i="1"/>
  <c r="R20" i="1"/>
  <c r="R18" i="1"/>
  <c r="R17" i="1"/>
  <c r="R16" i="1"/>
  <c r="R15" i="1"/>
  <c r="R14" i="1"/>
  <c r="R13" i="1"/>
  <c r="R12" i="1"/>
  <c r="R11" i="1"/>
  <c r="R10" i="1"/>
  <c r="R8" i="1"/>
  <c r="U50" i="1"/>
  <c r="U44" i="1"/>
  <c r="U37" i="1"/>
  <c r="U30" i="1"/>
  <c r="U20" i="1"/>
  <c r="U10" i="1"/>
  <c r="H22" i="2"/>
  <c r="H23" i="2"/>
  <c r="H24" i="2"/>
  <c r="H25" i="2"/>
  <c r="H14" i="2"/>
  <c r="H15" i="2"/>
  <c r="H16" i="2"/>
  <c r="H18" i="2"/>
  <c r="H19" i="2"/>
  <c r="H20" i="2"/>
  <c r="H12" i="2"/>
  <c r="H11" i="2"/>
  <c r="H10" i="2"/>
  <c r="H8" i="2"/>
  <c r="F25" i="2"/>
  <c r="J25" i="2"/>
  <c r="L25" i="2"/>
  <c r="N25" i="2"/>
  <c r="P25" i="2"/>
  <c r="R25" i="2"/>
  <c r="U25" i="2"/>
  <c r="U11" i="2"/>
  <c r="U10" i="2"/>
  <c r="U12" i="2"/>
  <c r="U14" i="2"/>
  <c r="U15" i="2"/>
  <c r="U16" i="2"/>
  <c r="U18" i="2"/>
  <c r="U19" i="2"/>
  <c r="U20" i="2"/>
  <c r="U22" i="2"/>
  <c r="U23" i="2"/>
  <c r="U24" i="2"/>
  <c r="U8" i="2"/>
  <c r="R11" i="2"/>
  <c r="R10" i="2"/>
  <c r="R12" i="2"/>
  <c r="R14" i="2"/>
  <c r="R15" i="2"/>
  <c r="R16" i="2"/>
  <c r="R18" i="2"/>
  <c r="R19" i="2"/>
  <c r="R20" i="2"/>
  <c r="R22" i="2"/>
  <c r="R23" i="2"/>
  <c r="R24" i="2"/>
  <c r="R8" i="2"/>
  <c r="P11" i="2"/>
  <c r="P10" i="2"/>
  <c r="P12" i="2"/>
  <c r="P14" i="2"/>
  <c r="P15" i="2"/>
  <c r="P16" i="2"/>
  <c r="P18" i="2"/>
  <c r="P19" i="2"/>
  <c r="P20" i="2"/>
  <c r="P22" i="2"/>
  <c r="P23" i="2"/>
  <c r="P24" i="2"/>
  <c r="P8" i="2"/>
  <c r="N11" i="2"/>
  <c r="N10" i="2"/>
  <c r="N12" i="2"/>
  <c r="N14" i="2"/>
  <c r="N15" i="2"/>
  <c r="N16" i="2"/>
  <c r="N18" i="2"/>
  <c r="N19" i="2"/>
  <c r="N20" i="2"/>
  <c r="N22" i="2"/>
  <c r="N23" i="2"/>
  <c r="N24" i="2"/>
  <c r="N8" i="2"/>
  <c r="L11" i="2"/>
  <c r="L10" i="2"/>
  <c r="L12" i="2"/>
  <c r="L14" i="2"/>
  <c r="L15" i="2"/>
  <c r="L16" i="2"/>
  <c r="L18" i="2"/>
  <c r="L19" i="2"/>
  <c r="L20" i="2"/>
  <c r="L22" i="2"/>
  <c r="L23" i="2"/>
  <c r="L24" i="2"/>
  <c r="L8" i="2"/>
  <c r="J11" i="2"/>
  <c r="J10" i="2"/>
  <c r="J12" i="2"/>
  <c r="J14" i="2"/>
  <c r="J15" i="2"/>
  <c r="J16" i="2"/>
  <c r="J18" i="2"/>
  <c r="J19" i="2"/>
  <c r="J20" i="2"/>
  <c r="J22" i="2"/>
  <c r="J23" i="2"/>
  <c r="J24" i="2"/>
  <c r="J8" i="2"/>
  <c r="F24" i="2"/>
  <c r="F23" i="2"/>
  <c r="F22" i="2"/>
  <c r="F20" i="2"/>
  <c r="F19" i="2"/>
  <c r="F18" i="2"/>
  <c r="F16" i="2"/>
  <c r="F15" i="2"/>
  <c r="F14" i="2"/>
  <c r="F12" i="2"/>
  <c r="F10" i="2"/>
  <c r="F11" i="2"/>
  <c r="F8" i="2"/>
  <c r="U8" i="1" l="1"/>
  <c r="U11" i="1"/>
  <c r="U12" i="1"/>
  <c r="U13" i="1"/>
  <c r="U14" i="1"/>
  <c r="U15" i="1"/>
  <c r="U16" i="1"/>
  <c r="U17" i="1"/>
  <c r="U18" i="1"/>
  <c r="U21" i="1"/>
  <c r="U22" i="1"/>
  <c r="U23" i="1"/>
  <c r="U24" i="1"/>
  <c r="U25" i="1"/>
  <c r="U26" i="1"/>
  <c r="U27" i="1"/>
  <c r="U28" i="1"/>
  <c r="U31" i="1"/>
  <c r="U32" i="1"/>
  <c r="U33" i="1"/>
  <c r="U34" i="1"/>
  <c r="U35" i="1"/>
  <c r="U38" i="1"/>
  <c r="U39" i="1"/>
  <c r="U40" i="1"/>
  <c r="U41" i="1"/>
  <c r="U42" i="1"/>
  <c r="U45" i="1"/>
  <c r="U46" i="1"/>
  <c r="U47" i="1"/>
  <c r="U48" i="1"/>
  <c r="U51" i="1"/>
  <c r="U52" i="1"/>
  <c r="E7" i="4"/>
  <c r="G7" i="4"/>
  <c r="E9" i="4"/>
  <c r="G9" i="4"/>
  <c r="J9" i="4"/>
  <c r="E10" i="4"/>
  <c r="G10" i="4"/>
  <c r="J10" i="4"/>
  <c r="E11" i="4"/>
  <c r="G11" i="4"/>
  <c r="J11" i="4"/>
  <c r="E12" i="4"/>
  <c r="G12" i="4"/>
  <c r="J12" i="4"/>
  <c r="E30" i="4"/>
  <c r="G30" i="4"/>
  <c r="J30" i="4"/>
  <c r="E32" i="4"/>
  <c r="G32" i="4"/>
  <c r="J32" i="4"/>
  <c r="E33" i="4"/>
  <c r="G33" i="4"/>
  <c r="J33" i="4"/>
  <c r="E34" i="4"/>
  <c r="G34" i="4"/>
  <c r="J34" i="4"/>
  <c r="E35" i="4"/>
  <c r="G35" i="4"/>
  <c r="J35" i="4"/>
  <c r="J9" i="3"/>
  <c r="L9" i="3"/>
  <c r="N9" i="3"/>
  <c r="Q9" i="3"/>
  <c r="S9" i="3"/>
  <c r="U9" i="3"/>
  <c r="J11" i="3"/>
  <c r="L11" i="3"/>
  <c r="N11" i="3"/>
  <c r="Q11" i="3"/>
  <c r="S11" i="3"/>
  <c r="U11" i="3"/>
  <c r="J12" i="3"/>
  <c r="L12" i="3"/>
  <c r="N12" i="3"/>
  <c r="Q12" i="3"/>
  <c r="S12" i="3"/>
  <c r="U12" i="3"/>
  <c r="J13" i="3"/>
  <c r="L13" i="3"/>
  <c r="N13" i="3"/>
  <c r="Q13" i="3"/>
  <c r="S13" i="3"/>
  <c r="U13" i="3"/>
  <c r="J14" i="3"/>
  <c r="L14" i="3"/>
  <c r="N14" i="3"/>
  <c r="Q14" i="3"/>
  <c r="S14" i="3"/>
  <c r="U14" i="3"/>
  <c r="J16" i="3"/>
  <c r="L16" i="3"/>
  <c r="N16" i="3"/>
  <c r="Q16" i="3"/>
  <c r="S16" i="3"/>
  <c r="U16" i="3"/>
  <c r="J17" i="3"/>
  <c r="L17" i="3"/>
  <c r="N17" i="3"/>
  <c r="Q17" i="3"/>
  <c r="S17" i="3"/>
  <c r="U17" i="3"/>
  <c r="J18" i="3"/>
  <c r="L18" i="3"/>
  <c r="N18" i="3"/>
  <c r="Q18" i="3"/>
  <c r="S18" i="3"/>
  <c r="U18" i="3"/>
  <c r="J19" i="3"/>
  <c r="L19" i="3"/>
  <c r="N19" i="3"/>
  <c r="Q19" i="3"/>
  <c r="S19" i="3"/>
  <c r="U19" i="3"/>
  <c r="J21" i="3"/>
  <c r="L21" i="3"/>
  <c r="N21" i="3"/>
  <c r="Q21" i="3"/>
  <c r="S21" i="3"/>
  <c r="U21" i="3"/>
  <c r="J22" i="3"/>
  <c r="L22" i="3"/>
  <c r="N22" i="3"/>
  <c r="Q22" i="3"/>
  <c r="S22" i="3"/>
  <c r="U22" i="3"/>
  <c r="J23" i="3"/>
  <c r="L23" i="3"/>
  <c r="N23" i="3"/>
  <c r="Q23" i="3"/>
  <c r="S23" i="3"/>
  <c r="U23" i="3"/>
</calcChain>
</file>

<file path=xl/sharedStrings.xml><?xml version="1.0" encoding="utf-8"?>
<sst xmlns="http://schemas.openxmlformats.org/spreadsheetml/2006/main" count="292" uniqueCount="122">
  <si>
    <t xml:space="preserve">    0 - 4</t>
  </si>
  <si>
    <t xml:space="preserve">    5 - 9</t>
  </si>
  <si>
    <t xml:space="preserve">    10 - 14</t>
  </si>
  <si>
    <t xml:space="preserve">    15 - 19</t>
  </si>
  <si>
    <t xml:space="preserve">    20 - 24</t>
  </si>
  <si>
    <t xml:space="preserve">    25 - 34</t>
  </si>
  <si>
    <t xml:space="preserve">    35 - 44</t>
  </si>
  <si>
    <t xml:space="preserve">    45 - 54</t>
  </si>
  <si>
    <t xml:space="preserve">    55 - 64</t>
  </si>
  <si>
    <t xml:space="preserve">    65 - 74</t>
  </si>
  <si>
    <t>Inuit</t>
  </si>
  <si>
    <t>Metis</t>
  </si>
  <si>
    <t xml:space="preserve">    75 years &amp; over</t>
  </si>
  <si>
    <t>Total</t>
  </si>
  <si>
    <t>Age Groups</t>
  </si>
  <si>
    <t>All Ages</t>
  </si>
  <si>
    <t>0 - 4</t>
  </si>
  <si>
    <t>5 - 9</t>
  </si>
  <si>
    <t>10 - 14</t>
  </si>
  <si>
    <t>15 - 19</t>
  </si>
  <si>
    <t>20 - 24</t>
  </si>
  <si>
    <t>25 - 34</t>
  </si>
  <si>
    <t>35 - 44</t>
  </si>
  <si>
    <t>45 - 54</t>
  </si>
  <si>
    <t>55 - 64</t>
  </si>
  <si>
    <t>65 - 74</t>
  </si>
  <si>
    <t>Males</t>
  </si>
  <si>
    <t>Females</t>
  </si>
  <si>
    <t>North American Indian</t>
  </si>
  <si>
    <t>75 Years
 &amp; Older</t>
  </si>
  <si>
    <t>%</t>
  </si>
  <si>
    <t>% Change 1996 - 2006</t>
  </si>
  <si>
    <t>Paulatuk</t>
  </si>
  <si>
    <t>Fort McPherson</t>
  </si>
  <si>
    <t>Inuvik</t>
  </si>
  <si>
    <t>Aklavik</t>
  </si>
  <si>
    <t>Tuktoyaktuk</t>
  </si>
  <si>
    <t>Sachs Harbour</t>
  </si>
  <si>
    <t>Sahtu</t>
  </si>
  <si>
    <t>Community</t>
  </si>
  <si>
    <t>Beaufort Delta</t>
  </si>
  <si>
    <t>South Slave</t>
  </si>
  <si>
    <t>Total population</t>
  </si>
  <si>
    <t>Persons</t>
  </si>
  <si>
    <t xml:space="preserve">% </t>
  </si>
  <si>
    <t>Canada</t>
  </si>
  <si>
    <t>Nahanni Butte</t>
  </si>
  <si>
    <t>Gamètì</t>
  </si>
  <si>
    <t>Wekweètì</t>
  </si>
  <si>
    <t>Whatì</t>
  </si>
  <si>
    <t>Yellowknife Area</t>
  </si>
  <si>
    <t>Northwest Territories</t>
  </si>
  <si>
    <t>Fort Smith</t>
  </si>
  <si>
    <t>Enterprise</t>
  </si>
  <si>
    <t>Fort Liard</t>
  </si>
  <si>
    <t>Jean Marie River</t>
  </si>
  <si>
    <t>Fort Providence</t>
  </si>
  <si>
    <t>Hay River</t>
  </si>
  <si>
    <t>Hay River Reserve</t>
  </si>
  <si>
    <t>Fort Resolution</t>
  </si>
  <si>
    <t>Lutselk'e</t>
  </si>
  <si>
    <t>Yellowknife</t>
  </si>
  <si>
    <t>Fort Simpson</t>
  </si>
  <si>
    <t>Wrigley</t>
  </si>
  <si>
    <t>Tulita</t>
  </si>
  <si>
    <t>Norman Wells</t>
  </si>
  <si>
    <t>Fort Good Hope</t>
  </si>
  <si>
    <t>Tsiigehtchic</t>
  </si>
  <si>
    <t>Colville Lake</t>
  </si>
  <si>
    <t>Dehcho</t>
  </si>
  <si>
    <t>Indigenous population</t>
  </si>
  <si>
    <t>Non-Indigenous population</t>
  </si>
  <si>
    <t>Population by Indigenous Identity and Age Group</t>
  </si>
  <si>
    <t>Population by Indigenous Identity and Community</t>
  </si>
  <si>
    <t>Population by Indigenous Identity</t>
  </si>
  <si>
    <t>Total Indigenous</t>
  </si>
  <si>
    <t>Non-Indigenous</t>
  </si>
  <si>
    <t>Northwest Territories, 2016 Census</t>
  </si>
  <si>
    <t>Nunavut</t>
  </si>
  <si>
    <t>Yukon</t>
  </si>
  <si>
    <t>Quebec</t>
  </si>
  <si>
    <t>Ontario</t>
  </si>
  <si>
    <t>Manitoba</t>
  </si>
  <si>
    <t>Saskatchewan</t>
  </si>
  <si>
    <t>Alberta</t>
  </si>
  <si>
    <t>British Columbia</t>
  </si>
  <si>
    <t>Newfoundland and Labrador</t>
  </si>
  <si>
    <t>Prince Edward Island</t>
  </si>
  <si>
    <t>Nova Scotia</t>
  </si>
  <si>
    <t>New Brunswick</t>
  </si>
  <si>
    <t>Single Indigenous responses</t>
  </si>
  <si>
    <t>Multiple Indigenous responses</t>
  </si>
  <si>
    <t>Métis</t>
  </si>
  <si>
    <t xml:space="preserve"> Inuit</t>
  </si>
  <si>
    <t>Other Indigenous responses</t>
  </si>
  <si>
    <t>Canada, Provinces and Territories, 2016 Census</t>
  </si>
  <si>
    <t>Northwest Territories, Census 2016</t>
  </si>
  <si>
    <t>Canada, 2016 Census</t>
  </si>
  <si>
    <t>Average Age</t>
  </si>
  <si>
    <t>Years of Age</t>
  </si>
  <si>
    <t xml:space="preserve">Ulukhaktok </t>
  </si>
  <si>
    <t>Sambaa K'e</t>
  </si>
  <si>
    <t>% Change 2006 - 2016</t>
  </si>
  <si>
    <t>Northwest Territories, 1996, 2006 and 2016 Census Years</t>
  </si>
  <si>
    <t>Canada, 1996, 2006 and 2016 Census Years</t>
  </si>
  <si>
    <t>Indigenous</t>
  </si>
  <si>
    <t>Total NWT Population</t>
  </si>
  <si>
    <t>Population by Detailed Indigenous Identity</t>
  </si>
  <si>
    <t>Notes:</t>
  </si>
  <si>
    <t>1. Source: Statistics Canada, 2016 Census.</t>
  </si>
  <si>
    <t>2. Prepared by NWT Bureau of Statistics.</t>
  </si>
  <si>
    <t>3. '-' means data is zero or too small to be expressed.</t>
  </si>
  <si>
    <t xml:space="preserve">4. Statistics Canada employs a random rounding process for confidentiality. As a result, all figures end in 0 or 5 and totals </t>
  </si>
  <si>
    <t>may not be the exact sum of their components.</t>
  </si>
  <si>
    <t>5. Unorganized Areas have been omitted from the table and data for some census subdivisions are not available; both are included</t>
  </si>
  <si>
    <t xml:space="preserve">in the regional and NWT totals. </t>
  </si>
  <si>
    <t>1. Source: Statistics Canada, 1996, 2006 and 2016 Census.</t>
  </si>
  <si>
    <t>1. Source: Statistics Canada,  1996, 2006 and 2016 Census.</t>
  </si>
  <si>
    <t>Délı̨nę</t>
  </si>
  <si>
    <t>Tłı̨chǫ</t>
  </si>
  <si>
    <t>Behchokǫ̀</t>
  </si>
  <si>
    <t>Dettah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</si>
</sst>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?_);_(@_)"/>
    <numFmt numFmtId="167" formatCode="_(* #,##0_);_(* \(#,##0\);_(* &quot;-&quot;??_);_(@_)"/>
    <numFmt numFmtId="168" formatCode="0.0"/>
    <numFmt numFmtId="169" formatCode="0;\-0;\-;@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8"/>
      <name val="Arial"/>
    </font>
    <font>
      <sz val="10"/>
      <name val="Tahom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quotePrefix="1" applyFont="1" applyBorder="1"/>
    <xf numFmtId="3" fontId="6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" fontId="5" fillId="0" borderId="2" xfId="0" applyNumberFormat="1" applyFont="1" applyBorder="1" applyAlignment="1">
      <alignment vertical="center"/>
    </xf>
    <xf numFmtId="0" fontId="9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3" fontId="5" fillId="0" borderId="0" xfId="0" applyNumberFormat="1" applyFont="1"/>
    <xf numFmtId="3" fontId="5" fillId="0" borderId="0" xfId="0" applyNumberFormat="1" applyFont="1" applyBorder="1"/>
    <xf numFmtId="164" fontId="5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5" fillId="0" borderId="0" xfId="2" applyFont="1"/>
    <xf numFmtId="0" fontId="5" fillId="0" borderId="0" xfId="2" applyFont="1" applyBorder="1"/>
    <xf numFmtId="3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8" fontId="6" fillId="0" borderId="0" xfId="2" applyNumberFormat="1" applyFont="1" applyBorder="1" applyAlignment="1">
      <alignment vertical="center"/>
    </xf>
    <xf numFmtId="43" fontId="6" fillId="0" borderId="0" xfId="1" applyFont="1" applyBorder="1" applyAlignment="1">
      <alignment horizontal="left" wrapText="1"/>
    </xf>
    <xf numFmtId="0" fontId="7" fillId="0" borderId="0" xfId="2" applyFont="1"/>
    <xf numFmtId="43" fontId="6" fillId="0" borderId="2" xfId="1" applyFont="1" applyBorder="1" applyAlignment="1">
      <alignment horizontal="left" wrapText="1"/>
    </xf>
    <xf numFmtId="3" fontId="6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8" fontId="6" fillId="0" borderId="2" xfId="2" applyNumberFormat="1" applyFont="1" applyBorder="1" applyAlignment="1">
      <alignment vertical="center"/>
    </xf>
    <xf numFmtId="0" fontId="5" fillId="0" borderId="0" xfId="0" applyFont="1" applyAlignment="1"/>
    <xf numFmtId="0" fontId="5" fillId="0" borderId="1" xfId="0" applyFont="1" applyBorder="1"/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right" vertical="center" wrapText="1"/>
    </xf>
    <xf numFmtId="0" fontId="5" fillId="0" borderId="2" xfId="0" quotePrefix="1" applyFont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167" fontId="10" fillId="0" borderId="0" xfId="1" applyNumberFormat="1" applyFont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43" fontId="10" fillId="0" borderId="0" xfId="0" applyNumberFormat="1" applyFont="1" applyBorder="1"/>
    <xf numFmtId="0" fontId="11" fillId="0" borderId="0" xfId="0" applyFont="1"/>
    <xf numFmtId="167" fontId="10" fillId="0" borderId="0" xfId="1" applyNumberFormat="1" applyFont="1" applyBorder="1"/>
    <xf numFmtId="0" fontId="10" fillId="0" borderId="2" xfId="0" applyFont="1" applyBorder="1" applyAlignment="1">
      <alignment vertical="center"/>
    </xf>
    <xf numFmtId="167" fontId="10" fillId="0" borderId="2" xfId="1" applyNumberFormat="1" applyFont="1" applyBorder="1" applyAlignment="1">
      <alignment vertical="center"/>
    </xf>
    <xf numFmtId="166" fontId="10" fillId="0" borderId="2" xfId="1" applyNumberFormat="1" applyFont="1" applyBorder="1" applyAlignment="1">
      <alignment vertical="center"/>
    </xf>
    <xf numFmtId="43" fontId="10" fillId="0" borderId="2" xfId="0" applyNumberFormat="1" applyFont="1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quotePrefix="1" applyFont="1" applyBorder="1"/>
    <xf numFmtId="3" fontId="14" fillId="0" borderId="0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" fontId="10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1" xfId="0" applyFont="1" applyBorder="1"/>
    <xf numFmtId="0" fontId="10" fillId="0" borderId="2" xfId="0" applyFont="1" applyBorder="1" applyAlignment="1"/>
    <xf numFmtId="0" fontId="10" fillId="0" borderId="5" xfId="0" applyFont="1" applyBorder="1" applyAlignment="1">
      <alignment horizontal="right" wrapText="1"/>
    </xf>
    <xf numFmtId="0" fontId="10" fillId="0" borderId="5" xfId="0" quotePrefix="1" applyFont="1" applyBorder="1" applyAlignment="1">
      <alignment horizontal="right" wrapText="1"/>
    </xf>
    <xf numFmtId="0" fontId="10" fillId="0" borderId="0" xfId="0" applyFont="1" applyBorder="1" applyAlignment="1">
      <alignment horizontal="left" indent="1"/>
    </xf>
    <xf numFmtId="3" fontId="10" fillId="0" borderId="0" xfId="0" applyNumberFormat="1" applyFont="1" applyBorder="1"/>
    <xf numFmtId="0" fontId="10" fillId="0" borderId="2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2"/>
    </xf>
    <xf numFmtId="0" fontId="14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2"/>
    </xf>
    <xf numFmtId="41" fontId="14" fillId="0" borderId="0" xfId="0" applyNumberFormat="1" applyFont="1"/>
    <xf numFmtId="165" fontId="14" fillId="0" borderId="0" xfId="0" applyNumberFormat="1" applyFont="1"/>
    <xf numFmtId="41" fontId="14" fillId="0" borderId="0" xfId="0" applyNumberFormat="1" applyFont="1" applyBorder="1"/>
    <xf numFmtId="3" fontId="10" fillId="0" borderId="0" xfId="0" applyNumberFormat="1" applyFont="1"/>
    <xf numFmtId="165" fontId="10" fillId="0" borderId="0" xfId="0" applyNumberFormat="1" applyFont="1"/>
    <xf numFmtId="0" fontId="14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41" fontId="10" fillId="0" borderId="0" xfId="0" applyNumberFormat="1" applyFont="1"/>
    <xf numFmtId="41" fontId="10" fillId="0" borderId="0" xfId="0" applyNumberFormat="1" applyFont="1" applyBorder="1"/>
    <xf numFmtId="41" fontId="10" fillId="0" borderId="0" xfId="0" quotePrefix="1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5" fontId="10" fillId="0" borderId="0" xfId="0" applyNumberFormat="1" applyFont="1" applyBorder="1"/>
    <xf numFmtId="0" fontId="10" fillId="0" borderId="2" xfId="0" applyFont="1" applyBorder="1" applyAlignment="1">
      <alignment horizontal="left" indent="2"/>
    </xf>
    <xf numFmtId="41" fontId="10" fillId="0" borderId="2" xfId="0" applyNumberFormat="1" applyFont="1" applyBorder="1"/>
    <xf numFmtId="165" fontId="10" fillId="0" borderId="2" xfId="0" applyNumberFormat="1" applyFont="1" applyBorder="1"/>
    <xf numFmtId="0" fontId="12" fillId="0" borderId="0" xfId="0" applyFont="1"/>
    <xf numFmtId="41" fontId="12" fillId="0" borderId="0" xfId="0" applyNumberFormat="1" applyFont="1"/>
    <xf numFmtId="165" fontId="12" fillId="0" borderId="0" xfId="0" applyNumberFormat="1" applyFont="1"/>
    <xf numFmtId="41" fontId="12" fillId="0" borderId="0" xfId="0" applyNumberFormat="1" applyFont="1" applyBorder="1"/>
    <xf numFmtId="169" fontId="14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0" fontId="13" fillId="0" borderId="0" xfId="2" applyFont="1" applyBorder="1"/>
    <xf numFmtId="43" fontId="10" fillId="0" borderId="3" xfId="1" applyFont="1" applyBorder="1" applyAlignment="1">
      <alignment horizontal="right"/>
    </xf>
    <xf numFmtId="0" fontId="10" fillId="0" borderId="3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3" xfId="2" applyFont="1" applyBorder="1" applyAlignment="1">
      <alignment horizontal="right" vertical="center" wrapText="1"/>
    </xf>
    <xf numFmtId="43" fontId="10" fillId="0" borderId="0" xfId="1" applyFont="1" applyBorder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vertical="center"/>
    </xf>
    <xf numFmtId="43" fontId="14" fillId="0" borderId="0" xfId="1" applyFont="1" applyBorder="1" applyAlignment="1">
      <alignment horizontal="left"/>
    </xf>
    <xf numFmtId="3" fontId="14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168" fontId="14" fillId="0" borderId="0" xfId="2" applyNumberFormat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43" fontId="14" fillId="0" borderId="0" xfId="1" applyFont="1" applyBorder="1" applyAlignment="1">
      <alignment horizontal="left" wrapText="1"/>
    </xf>
    <xf numFmtId="43" fontId="10" fillId="0" borderId="0" xfId="1" applyFont="1" applyBorder="1" applyAlignment="1">
      <alignment horizontal="left" indent="1"/>
    </xf>
    <xf numFmtId="164" fontId="10" fillId="0" borderId="0" xfId="1" applyNumberFormat="1" applyFont="1" applyBorder="1" applyAlignment="1">
      <alignment vertical="center"/>
    </xf>
    <xf numFmtId="168" fontId="10" fillId="0" borderId="0" xfId="2" applyNumberFormat="1" applyFont="1" applyBorder="1" applyAlignment="1">
      <alignment vertical="center"/>
    </xf>
    <xf numFmtId="166" fontId="14" fillId="0" borderId="0" xfId="1" applyNumberFormat="1" applyFont="1" applyBorder="1" applyAlignment="1">
      <alignment vertical="center"/>
    </xf>
    <xf numFmtId="167" fontId="14" fillId="0" borderId="0" xfId="1" applyNumberFormat="1" applyFont="1" applyBorder="1" applyAlignment="1">
      <alignment vertical="center"/>
    </xf>
    <xf numFmtId="167" fontId="14" fillId="0" borderId="0" xfId="0" applyNumberFormat="1" applyFont="1" applyBorder="1"/>
    <xf numFmtId="43" fontId="10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/>
    <xf numFmtId="0" fontId="10" fillId="0" borderId="5" xfId="0" applyFont="1" applyBorder="1" applyAlignment="1">
      <alignment horizontal="right" vertical="center"/>
    </xf>
    <xf numFmtId="167" fontId="10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left" indent="1"/>
    </xf>
    <xf numFmtId="0" fontId="8" fillId="0" borderId="0" xfId="0" applyFont="1"/>
    <xf numFmtId="0" fontId="10" fillId="0" borderId="4" xfId="0" applyFont="1" applyBorder="1" applyAlignment="1">
      <alignment horizontal="center" vertical="center" wrapText="1"/>
    </xf>
    <xf numFmtId="0" fontId="8" fillId="0" borderId="0" xfId="2" applyFont="1"/>
    <xf numFmtId="0" fontId="1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Workbook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/Work/Vishni/Data/Census/2001/Tables/webtables/Ethnic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1"/>
  <sheetViews>
    <sheetView tabSelected="1" workbookViewId="0">
      <selection sqref="A1:E1"/>
    </sheetView>
  </sheetViews>
  <sheetFormatPr defaultColWidth="10.85546875" defaultRowHeight="12" x14ac:dyDescent="0.2"/>
  <cols>
    <col min="1" max="1" width="26.85546875" style="1" customWidth="1"/>
    <col min="2" max="2" width="10.28515625" style="1" customWidth="1"/>
    <col min="3" max="3" width="6.85546875" style="1" customWidth="1"/>
    <col min="4" max="4" width="2.85546875" style="1" customWidth="1"/>
    <col min="5" max="5" width="9" style="1" customWidth="1"/>
    <col min="6" max="6" width="6.85546875" style="1" customWidth="1"/>
    <col min="7" max="7" width="9" style="1" customWidth="1"/>
    <col min="8" max="8" width="6.85546875" style="1" customWidth="1"/>
    <col min="9" max="9" width="9" style="1" customWidth="1"/>
    <col min="10" max="10" width="6.85546875" style="1" customWidth="1"/>
    <col min="11" max="11" width="9" style="1" customWidth="1"/>
    <col min="12" max="12" width="6.85546875" style="1" customWidth="1"/>
    <col min="13" max="13" width="9" style="1" customWidth="1"/>
    <col min="14" max="14" width="6.85546875" style="1" customWidth="1"/>
    <col min="15" max="15" width="9" style="1" customWidth="1"/>
    <col min="16" max="16" width="6.85546875" style="1" customWidth="1"/>
    <col min="17" max="17" width="9" style="1" customWidth="1"/>
    <col min="18" max="18" width="6.85546875" style="1" customWidth="1"/>
    <col min="19" max="19" width="2.85546875" style="1" customWidth="1"/>
    <col min="20" max="20" width="10.28515625" style="1" customWidth="1"/>
    <col min="21" max="21" width="6.85546875" style="1" customWidth="1"/>
    <col min="22" max="16384" width="10.85546875" style="1"/>
  </cols>
  <sheetData>
    <row r="1" spans="1:23" ht="16.5" customHeight="1" x14ac:dyDescent="0.3">
      <c r="A1" s="130" t="s">
        <v>74</v>
      </c>
      <c r="B1" s="130"/>
      <c r="C1" s="130"/>
      <c r="D1" s="130"/>
      <c r="E1" s="130"/>
    </row>
    <row r="2" spans="1:23" ht="14.45" customHeight="1" x14ac:dyDescent="0.25">
      <c r="A2" s="8" t="s">
        <v>95</v>
      </c>
    </row>
    <row r="3" spans="1:23" ht="14.45" customHeight="1" x14ac:dyDescent="0.2"/>
    <row r="4" spans="1:23" ht="14.45" customHeight="1" thickBot="1" x14ac:dyDescent="0.25"/>
    <row r="5" spans="1:23" ht="42.6" customHeight="1" x14ac:dyDescent="0.2">
      <c r="A5" s="48"/>
      <c r="B5" s="131" t="s">
        <v>42</v>
      </c>
      <c r="C5" s="131"/>
      <c r="D5" s="49"/>
      <c r="E5" s="131" t="s">
        <v>70</v>
      </c>
      <c r="F5" s="131"/>
      <c r="G5" s="131" t="s">
        <v>90</v>
      </c>
      <c r="H5" s="131"/>
      <c r="I5" s="131" t="s">
        <v>28</v>
      </c>
      <c r="J5" s="131"/>
      <c r="K5" s="131" t="s">
        <v>92</v>
      </c>
      <c r="L5" s="131"/>
      <c r="M5" s="131" t="s">
        <v>93</v>
      </c>
      <c r="N5" s="131"/>
      <c r="O5" s="131" t="s">
        <v>91</v>
      </c>
      <c r="P5" s="131"/>
      <c r="Q5" s="131" t="s">
        <v>94</v>
      </c>
      <c r="R5" s="131"/>
      <c r="S5" s="49"/>
      <c r="T5" s="131" t="s">
        <v>71</v>
      </c>
      <c r="U5" s="131"/>
    </row>
    <row r="6" spans="1:23" ht="14.45" customHeight="1" thickBot="1" x14ac:dyDescent="0.25">
      <c r="A6" s="42"/>
      <c r="B6" s="50" t="s">
        <v>43</v>
      </c>
      <c r="C6" s="50" t="s">
        <v>44</v>
      </c>
      <c r="D6" s="51"/>
      <c r="E6" s="50" t="s">
        <v>43</v>
      </c>
      <c r="F6" s="50" t="s">
        <v>44</v>
      </c>
      <c r="G6" s="50" t="s">
        <v>43</v>
      </c>
      <c r="H6" s="50" t="s">
        <v>44</v>
      </c>
      <c r="I6" s="50" t="s">
        <v>43</v>
      </c>
      <c r="J6" s="50" t="s">
        <v>44</v>
      </c>
      <c r="K6" s="50" t="s">
        <v>43</v>
      </c>
      <c r="L6" s="50" t="s">
        <v>44</v>
      </c>
      <c r="M6" s="50" t="s">
        <v>43</v>
      </c>
      <c r="N6" s="50" t="s">
        <v>44</v>
      </c>
      <c r="O6" s="50" t="s">
        <v>43</v>
      </c>
      <c r="P6" s="50" t="s">
        <v>44</v>
      </c>
      <c r="Q6" s="50" t="s">
        <v>43</v>
      </c>
      <c r="R6" s="50" t="s">
        <v>44</v>
      </c>
      <c r="S6" s="51"/>
      <c r="T6" s="50" t="s">
        <v>43</v>
      </c>
      <c r="U6" s="50" t="s">
        <v>44</v>
      </c>
    </row>
    <row r="7" spans="1:23" ht="14.45" customHeight="1" x14ac:dyDescent="0.2">
      <c r="A7" s="35"/>
      <c r="B7" s="35"/>
      <c r="C7" s="35"/>
      <c r="D7" s="52"/>
      <c r="E7" s="52"/>
      <c r="F7" s="52"/>
      <c r="G7" s="52"/>
      <c r="H7" s="52"/>
      <c r="I7" s="52"/>
      <c r="J7" s="52"/>
      <c r="K7" s="35"/>
      <c r="L7" s="35"/>
      <c r="M7" s="35"/>
      <c r="N7" s="35"/>
      <c r="O7" s="35"/>
      <c r="P7" s="34"/>
      <c r="Q7" s="34"/>
      <c r="R7" s="34"/>
      <c r="S7" s="34"/>
      <c r="T7" s="34"/>
      <c r="U7" s="34"/>
    </row>
    <row r="8" spans="1:23" s="7" customFormat="1" ht="14.45" customHeight="1" x14ac:dyDescent="0.2">
      <c r="A8" s="63" t="s">
        <v>45</v>
      </c>
      <c r="B8" s="53">
        <v>34460060</v>
      </c>
      <c r="C8" s="54">
        <v>100</v>
      </c>
      <c r="D8" s="53"/>
      <c r="E8" s="53">
        <v>1673785</v>
      </c>
      <c r="F8" s="54">
        <f>E8/$B8*100</f>
        <v>4.857173783214539</v>
      </c>
      <c r="G8" s="53">
        <v>1629800</v>
      </c>
      <c r="H8" s="54">
        <f>G8/$B8*100</f>
        <v>4.7295332625654165</v>
      </c>
      <c r="I8" s="53">
        <v>977235</v>
      </c>
      <c r="J8" s="54">
        <f>I8/$B8*100</f>
        <v>2.835848225452887</v>
      </c>
      <c r="K8" s="53">
        <v>587545</v>
      </c>
      <c r="L8" s="54">
        <f>K8/$B8*100</f>
        <v>1.7050028351662767</v>
      </c>
      <c r="M8" s="53">
        <v>65025</v>
      </c>
      <c r="N8" s="54">
        <f>M8/$B8*100</f>
        <v>0.18869671149731024</v>
      </c>
      <c r="O8" s="53">
        <v>21310</v>
      </c>
      <c r="P8" s="54">
        <f>O8/$B8*100</f>
        <v>6.1839706605269988E-2</v>
      </c>
      <c r="Q8" s="64">
        <v>22670</v>
      </c>
      <c r="R8" s="54">
        <f>Q8/$B8*100</f>
        <v>6.5786304492795433E-2</v>
      </c>
      <c r="S8" s="65"/>
      <c r="T8" s="64">
        <v>32786280</v>
      </c>
      <c r="U8" s="54">
        <f>T8/$B8*100</f>
        <v>95.142840726336516</v>
      </c>
      <c r="W8" s="6"/>
    </row>
    <row r="9" spans="1:23" s="7" customFormat="1" ht="14.45" customHeight="1" x14ac:dyDescent="0.2">
      <c r="A9" s="36"/>
      <c r="B9" s="53"/>
      <c r="C9" s="54"/>
      <c r="D9" s="53"/>
      <c r="E9" s="53"/>
      <c r="F9" s="55"/>
      <c r="G9" s="56"/>
      <c r="H9" s="55"/>
      <c r="I9" s="53"/>
      <c r="J9" s="55"/>
      <c r="K9" s="53"/>
      <c r="L9" s="55"/>
      <c r="M9" s="53"/>
      <c r="N9" s="55"/>
      <c r="O9" s="56"/>
      <c r="P9" s="55"/>
      <c r="Q9" s="57"/>
      <c r="R9" s="55"/>
      <c r="S9" s="58"/>
      <c r="T9" s="57"/>
      <c r="U9" s="55"/>
    </row>
    <row r="10" spans="1:23" s="7" customFormat="1" ht="14.45" customHeight="1" x14ac:dyDescent="0.2">
      <c r="A10" s="69" t="s">
        <v>51</v>
      </c>
      <c r="B10" s="66">
        <v>41135</v>
      </c>
      <c r="C10" s="67">
        <v>100</v>
      </c>
      <c r="D10" s="59"/>
      <c r="E10" s="66">
        <v>20860</v>
      </c>
      <c r="F10" s="67">
        <f>E10/$B10*100</f>
        <v>50.711073295247353</v>
      </c>
      <c r="G10" s="66">
        <v>20650</v>
      </c>
      <c r="H10" s="67">
        <f>G10/$B10*100</f>
        <v>50.20055913455694</v>
      </c>
      <c r="I10" s="66">
        <v>13185</v>
      </c>
      <c r="J10" s="67">
        <f>I10/$B10*100</f>
        <v>32.052996231919288</v>
      </c>
      <c r="K10" s="66">
        <v>3390</v>
      </c>
      <c r="L10" s="67">
        <f>K10/$B10*100</f>
        <v>8.2411571654308986</v>
      </c>
      <c r="M10" s="66">
        <v>4080</v>
      </c>
      <c r="N10" s="67">
        <f>M10/$B10*100</f>
        <v>9.9185608362708155</v>
      </c>
      <c r="O10" s="66">
        <v>155</v>
      </c>
      <c r="P10" s="67">
        <f>O10/$B10*100</f>
        <v>0.37680807098577856</v>
      </c>
      <c r="Q10" s="68">
        <v>55</v>
      </c>
      <c r="R10" s="67">
        <f>Q10/$B10*100</f>
        <v>0.13370608970463108</v>
      </c>
      <c r="S10" s="60"/>
      <c r="T10" s="68">
        <v>20275</v>
      </c>
      <c r="U10" s="67">
        <f>T10/$B10*100</f>
        <v>49.288926704752647</v>
      </c>
    </row>
    <row r="11" spans="1:23" s="7" customFormat="1" ht="14.45" customHeight="1" x14ac:dyDescent="0.2">
      <c r="A11" s="70" t="s">
        <v>78</v>
      </c>
      <c r="B11" s="56">
        <v>35580</v>
      </c>
      <c r="C11" s="55">
        <v>100</v>
      </c>
      <c r="D11" s="56"/>
      <c r="E11" s="56">
        <v>30550</v>
      </c>
      <c r="F11" s="55">
        <f>E11/$B11*100</f>
        <v>85.8628442945475</v>
      </c>
      <c r="G11" s="56">
        <v>30495</v>
      </c>
      <c r="H11" s="55">
        <f>G11/$B11*100</f>
        <v>85.708263069139974</v>
      </c>
      <c r="I11" s="56">
        <v>190</v>
      </c>
      <c r="J11" s="55">
        <f>I11/$B11*100</f>
        <v>0.53400786958965707</v>
      </c>
      <c r="K11" s="56">
        <v>165</v>
      </c>
      <c r="L11" s="55">
        <f>K11/$B11*100</f>
        <v>0.46374367622259699</v>
      </c>
      <c r="M11" s="56">
        <v>30140</v>
      </c>
      <c r="N11" s="55">
        <f>M11/$B11*100</f>
        <v>84.71051152332771</v>
      </c>
      <c r="O11" s="56">
        <v>55</v>
      </c>
      <c r="P11" s="55">
        <f>O11/$B11*100</f>
        <v>0.15458122540753233</v>
      </c>
      <c r="Q11" s="56">
        <v>10</v>
      </c>
      <c r="R11" s="55">
        <f>Q11/$B11*100</f>
        <v>2.8105677346824058E-2</v>
      </c>
      <c r="S11" s="58"/>
      <c r="T11" s="56">
        <v>5025</v>
      </c>
      <c r="U11" s="55">
        <f>T11/$B11*100</f>
        <v>14.123102866779089</v>
      </c>
    </row>
    <row r="12" spans="1:23" s="7" customFormat="1" ht="14.45" customHeight="1" x14ac:dyDescent="0.2">
      <c r="A12" s="70" t="s">
        <v>79</v>
      </c>
      <c r="B12" s="56">
        <v>35110</v>
      </c>
      <c r="C12" s="55">
        <v>100</v>
      </c>
      <c r="D12" s="56"/>
      <c r="E12" s="56">
        <v>8195</v>
      </c>
      <c r="F12" s="55">
        <f>E12/$B12*100</f>
        <v>23.340928510395898</v>
      </c>
      <c r="G12" s="56">
        <v>7930</v>
      </c>
      <c r="H12" s="55">
        <f>G12/$B12*100</f>
        <v>22.586157789803472</v>
      </c>
      <c r="I12" s="56">
        <v>6685</v>
      </c>
      <c r="J12" s="55">
        <f>I12/$B12*100</f>
        <v>19.040159498718314</v>
      </c>
      <c r="K12" s="56">
        <v>1015</v>
      </c>
      <c r="L12" s="55">
        <f>K12/$B12*100</f>
        <v>2.8909142694389063</v>
      </c>
      <c r="M12" s="56">
        <v>225</v>
      </c>
      <c r="N12" s="55">
        <f>M12/$B12*100</f>
        <v>0.64084306465394481</v>
      </c>
      <c r="O12" s="56">
        <v>160</v>
      </c>
      <c r="P12" s="55">
        <f>O12/$B12*100</f>
        <v>0.4557106237539163</v>
      </c>
      <c r="Q12" s="57">
        <v>110</v>
      </c>
      <c r="R12" s="55">
        <f>Q12/$B12*100</f>
        <v>0.31330105383081741</v>
      </c>
      <c r="S12" s="58"/>
      <c r="T12" s="57">
        <v>26920</v>
      </c>
      <c r="U12" s="55">
        <f>T12/$B12*100</f>
        <v>76.673312446596412</v>
      </c>
    </row>
    <row r="13" spans="1:23" s="7" customFormat="1" ht="14.45" customHeight="1" x14ac:dyDescent="0.2">
      <c r="A13" s="70"/>
      <c r="B13" s="53"/>
      <c r="C13" s="54"/>
      <c r="D13" s="53"/>
      <c r="E13" s="53"/>
      <c r="F13" s="55"/>
      <c r="G13" s="56"/>
      <c r="H13" s="55"/>
      <c r="I13" s="53"/>
      <c r="J13" s="55"/>
      <c r="K13" s="53"/>
      <c r="L13" s="55"/>
      <c r="M13" s="53"/>
      <c r="N13" s="55"/>
      <c r="O13" s="56"/>
      <c r="P13" s="55"/>
      <c r="Q13" s="57"/>
      <c r="R13" s="55"/>
      <c r="S13" s="58"/>
      <c r="T13" s="57"/>
      <c r="U13" s="55"/>
    </row>
    <row r="14" spans="1:23" s="7" customFormat="1" ht="14.45" customHeight="1" x14ac:dyDescent="0.2">
      <c r="A14" s="70" t="s">
        <v>85</v>
      </c>
      <c r="B14" s="56">
        <v>4560240</v>
      </c>
      <c r="C14" s="55">
        <v>100</v>
      </c>
      <c r="D14" s="56"/>
      <c r="E14" s="56">
        <v>270585</v>
      </c>
      <c r="F14" s="55">
        <f>E14/$B14*100</f>
        <v>5.9335692858270619</v>
      </c>
      <c r="G14" s="56">
        <v>263540</v>
      </c>
      <c r="H14" s="55">
        <f>G14/$B14*100</f>
        <v>5.7790818027121382</v>
      </c>
      <c r="I14" s="56">
        <v>172520</v>
      </c>
      <c r="J14" s="55">
        <f>I14/$B14*100</f>
        <v>3.7831342210059118</v>
      </c>
      <c r="K14" s="56">
        <v>89405</v>
      </c>
      <c r="L14" s="55">
        <f>K14/$B14*100</f>
        <v>1.960532778976545</v>
      </c>
      <c r="M14" s="56">
        <v>1615</v>
      </c>
      <c r="N14" s="55">
        <f>M14/$B14*100</f>
        <v>3.5414802729680894E-2</v>
      </c>
      <c r="O14" s="56">
        <v>4350</v>
      </c>
      <c r="P14" s="55">
        <f>O14/$B14*100</f>
        <v>9.5389716330719437E-2</v>
      </c>
      <c r="Q14" s="57">
        <v>2690</v>
      </c>
      <c r="R14" s="55">
        <f>Q14/$B14*100</f>
        <v>5.8988123432100067E-2</v>
      </c>
      <c r="S14" s="58"/>
      <c r="T14" s="57">
        <v>4289650</v>
      </c>
      <c r="U14" s="55">
        <f>T14/$B14*100</f>
        <v>94.066321070820834</v>
      </c>
    </row>
    <row r="15" spans="1:23" s="7" customFormat="1" ht="14.45" customHeight="1" x14ac:dyDescent="0.2">
      <c r="A15" s="70" t="s">
        <v>84</v>
      </c>
      <c r="B15" s="56">
        <v>3978145</v>
      </c>
      <c r="C15" s="55">
        <v>100</v>
      </c>
      <c r="D15" s="56"/>
      <c r="E15" s="56">
        <v>258640</v>
      </c>
      <c r="F15" s="55">
        <f>E15/$B15*100</f>
        <v>6.5015226946227456</v>
      </c>
      <c r="G15" s="56">
        <v>253460</v>
      </c>
      <c r="H15" s="55">
        <f>G15/$B15*100</f>
        <v>6.3713112518523074</v>
      </c>
      <c r="I15" s="56">
        <v>136590</v>
      </c>
      <c r="J15" s="55">
        <f>I15/$B15*100</f>
        <v>3.4335098393849393</v>
      </c>
      <c r="K15" s="56">
        <v>114370</v>
      </c>
      <c r="L15" s="55">
        <f>K15/$B15*100</f>
        <v>2.8749580520569262</v>
      </c>
      <c r="M15" s="56">
        <v>2495</v>
      </c>
      <c r="N15" s="55">
        <f>M15/$B15*100</f>
        <v>6.2717673689621667E-2</v>
      </c>
      <c r="O15" s="56">
        <v>2905</v>
      </c>
      <c r="P15" s="55">
        <f>O15/$B15*100</f>
        <v>7.3023984796934241E-2</v>
      </c>
      <c r="Q15" s="57">
        <v>2280</v>
      </c>
      <c r="R15" s="55">
        <f>Q15/$B15*100</f>
        <v>5.7313144694323609E-2</v>
      </c>
      <c r="S15" s="58"/>
      <c r="T15" s="57">
        <v>3719505</v>
      </c>
      <c r="U15" s="55">
        <f>T15/$B15*100</f>
        <v>93.498477305377264</v>
      </c>
    </row>
    <row r="16" spans="1:23" s="7" customFormat="1" ht="14.45" customHeight="1" x14ac:dyDescent="0.2">
      <c r="A16" s="70" t="s">
        <v>83</v>
      </c>
      <c r="B16" s="56">
        <v>1070560</v>
      </c>
      <c r="C16" s="55">
        <v>100</v>
      </c>
      <c r="D16" s="56"/>
      <c r="E16" s="56">
        <v>175020</v>
      </c>
      <c r="F16" s="55">
        <f>E16/$B16*100</f>
        <v>16.348453146017039</v>
      </c>
      <c r="G16" s="56">
        <v>172810</v>
      </c>
      <c r="H16" s="55">
        <f>G16/$B16*100</f>
        <v>16.142019130174862</v>
      </c>
      <c r="I16" s="56">
        <v>114570</v>
      </c>
      <c r="J16" s="55">
        <f>I16/$B16*100</f>
        <v>10.701875653863398</v>
      </c>
      <c r="K16" s="56">
        <v>57875</v>
      </c>
      <c r="L16" s="55">
        <f>K16/$B16*100</f>
        <v>5.4060491705275746</v>
      </c>
      <c r="M16" s="56">
        <v>360</v>
      </c>
      <c r="N16" s="55">
        <f>M16/$B16*100</f>
        <v>3.3627260499178004E-2</v>
      </c>
      <c r="O16" s="56">
        <v>1305</v>
      </c>
      <c r="P16" s="55">
        <f>O16/$B16*100</f>
        <v>0.12189881930952025</v>
      </c>
      <c r="Q16" s="57">
        <v>905</v>
      </c>
      <c r="R16" s="55">
        <f>Q16/$B16*100</f>
        <v>8.4535196532655815E-2</v>
      </c>
      <c r="S16" s="58"/>
      <c r="T16" s="57">
        <v>895540</v>
      </c>
      <c r="U16" s="55">
        <f>T16/$B16*100</f>
        <v>83.651546853982964</v>
      </c>
    </row>
    <row r="17" spans="1:21" s="7" customFormat="1" ht="14.45" customHeight="1" x14ac:dyDescent="0.2">
      <c r="A17" s="70"/>
      <c r="B17" s="53"/>
      <c r="C17" s="54"/>
      <c r="D17" s="53"/>
      <c r="E17" s="53"/>
      <c r="F17" s="55"/>
      <c r="G17" s="56"/>
      <c r="H17" s="55"/>
      <c r="I17" s="53"/>
      <c r="J17" s="55"/>
      <c r="K17" s="53"/>
      <c r="L17" s="55"/>
      <c r="M17" s="53"/>
      <c r="N17" s="55"/>
      <c r="O17" s="56"/>
      <c r="P17" s="55"/>
      <c r="Q17" s="57"/>
      <c r="R17" s="55"/>
      <c r="S17" s="58"/>
      <c r="T17" s="57"/>
      <c r="U17" s="55"/>
    </row>
    <row r="18" spans="1:21" s="7" customFormat="1" ht="14.45" customHeight="1" x14ac:dyDescent="0.2">
      <c r="A18" s="70" t="s">
        <v>82</v>
      </c>
      <c r="B18" s="56">
        <v>1240695</v>
      </c>
      <c r="C18" s="55">
        <v>100</v>
      </c>
      <c r="D18" s="56"/>
      <c r="E18" s="56">
        <v>223310</v>
      </c>
      <c r="F18" s="55">
        <f>E18/$B18*100</f>
        <v>17.998782940206901</v>
      </c>
      <c r="G18" s="56">
        <v>220470</v>
      </c>
      <c r="H18" s="55">
        <f>G18/$B18*100</f>
        <v>17.769878979120573</v>
      </c>
      <c r="I18" s="56">
        <v>130505</v>
      </c>
      <c r="J18" s="55">
        <f>I18/$B18*100</f>
        <v>10.518701211820794</v>
      </c>
      <c r="K18" s="56">
        <v>89355</v>
      </c>
      <c r="L18" s="55">
        <f>K18/$B18*100</f>
        <v>7.2020117756579989</v>
      </c>
      <c r="M18" s="56">
        <v>610</v>
      </c>
      <c r="N18" s="55">
        <f>M18/$B18*100</f>
        <v>4.9165991641781426E-2</v>
      </c>
      <c r="O18" s="56">
        <v>2015</v>
      </c>
      <c r="P18" s="55">
        <f>O18/$B18*100</f>
        <v>0.16240897239047469</v>
      </c>
      <c r="Q18" s="57">
        <v>820</v>
      </c>
      <c r="R18" s="55">
        <f>Q18/$B18*100</f>
        <v>6.6091988764361911E-2</v>
      </c>
      <c r="S18" s="58"/>
      <c r="T18" s="57">
        <v>1017390</v>
      </c>
      <c r="U18" s="55">
        <f>T18/$B18*100</f>
        <v>82.001620059724587</v>
      </c>
    </row>
    <row r="19" spans="1:21" ht="14.45" customHeight="1" x14ac:dyDescent="0.2">
      <c r="A19" s="70" t="s">
        <v>81</v>
      </c>
      <c r="B19" s="56">
        <v>13242160</v>
      </c>
      <c r="C19" s="55">
        <v>100</v>
      </c>
      <c r="D19" s="56"/>
      <c r="E19" s="56">
        <v>374395</v>
      </c>
      <c r="F19" s="55">
        <f>E19/$B19*100</f>
        <v>2.8272955469500443</v>
      </c>
      <c r="G19" s="56">
        <v>361130</v>
      </c>
      <c r="H19" s="55">
        <f>G19/$B19*100</f>
        <v>2.72712306753581</v>
      </c>
      <c r="I19" s="56">
        <v>236685</v>
      </c>
      <c r="J19" s="55">
        <f>I19/$B19*100</f>
        <v>1.7873594640149344</v>
      </c>
      <c r="K19" s="56">
        <v>120585</v>
      </c>
      <c r="L19" s="55">
        <f>K19/$B19*100</f>
        <v>0.91061428044971526</v>
      </c>
      <c r="M19" s="56">
        <v>3860</v>
      </c>
      <c r="N19" s="55">
        <f>M19/$B19*100</f>
        <v>2.9149323071160596E-2</v>
      </c>
      <c r="O19" s="56">
        <v>5730</v>
      </c>
      <c r="P19" s="55">
        <f>O19/$B19*100</f>
        <v>4.327088632066068E-2</v>
      </c>
      <c r="Q19" s="57">
        <v>7540</v>
      </c>
      <c r="R19" s="55">
        <f>Q19/$B19*100</f>
        <v>5.6939351284080536E-2</v>
      </c>
      <c r="S19" s="58"/>
      <c r="T19" s="57">
        <v>12867765</v>
      </c>
      <c r="U19" s="55">
        <f>T19/$B19*100</f>
        <v>97.172704453049946</v>
      </c>
    </row>
    <row r="20" spans="1:21" ht="14.45" customHeight="1" x14ac:dyDescent="0.2">
      <c r="A20" s="70" t="s">
        <v>80</v>
      </c>
      <c r="B20" s="56">
        <v>7965450</v>
      </c>
      <c r="C20" s="55">
        <v>100</v>
      </c>
      <c r="D20" s="56"/>
      <c r="E20" s="56">
        <v>182885</v>
      </c>
      <c r="F20" s="55">
        <f>E20/$B20*100</f>
        <v>2.295978256093504</v>
      </c>
      <c r="G20" s="56">
        <v>175960</v>
      </c>
      <c r="H20" s="55">
        <f>G20/$B20*100</f>
        <v>2.2090402927643762</v>
      </c>
      <c r="I20" s="56">
        <v>92650</v>
      </c>
      <c r="J20" s="55">
        <f>I20/$B20*100</f>
        <v>1.1631483469232751</v>
      </c>
      <c r="K20" s="56">
        <v>69360</v>
      </c>
      <c r="L20" s="55">
        <f>K20/$B20*100</f>
        <v>0.87076059732971778</v>
      </c>
      <c r="M20" s="56">
        <v>13940</v>
      </c>
      <c r="N20" s="55">
        <f>M20/$B20*100</f>
        <v>0.17500580632607071</v>
      </c>
      <c r="O20" s="56">
        <v>2760</v>
      </c>
      <c r="P20" s="55">
        <f>O20/$B20*100</f>
        <v>3.4649643146338248E-2</v>
      </c>
      <c r="Q20" s="57">
        <v>4170</v>
      </c>
      <c r="R20" s="55">
        <f>Q20/$B20*100</f>
        <v>5.2351091275445828E-2</v>
      </c>
      <c r="S20" s="58"/>
      <c r="T20" s="57">
        <v>7782565</v>
      </c>
      <c r="U20" s="55">
        <f>T20/$B20*100</f>
        <v>97.704021743906495</v>
      </c>
    </row>
    <row r="22" spans="1:21" ht="14.45" customHeight="1" x14ac:dyDescent="0.2">
      <c r="A22" s="70" t="s">
        <v>89</v>
      </c>
      <c r="B22" s="56">
        <v>730710</v>
      </c>
      <c r="C22" s="55">
        <v>100</v>
      </c>
      <c r="D22" s="56"/>
      <c r="E22" s="56">
        <v>29385</v>
      </c>
      <c r="F22" s="55">
        <f>E22/$B22*100</f>
        <v>4.0214312107402383</v>
      </c>
      <c r="G22" s="56">
        <v>28160</v>
      </c>
      <c r="H22" s="55">
        <f>G22/$B22*100</f>
        <v>3.8537860437109113</v>
      </c>
      <c r="I22" s="56">
        <v>17575</v>
      </c>
      <c r="J22" s="55">
        <f>I22/$B22*100</f>
        <v>2.4051949473799454</v>
      </c>
      <c r="K22" s="56">
        <v>10205</v>
      </c>
      <c r="L22" s="55">
        <f>K22/$B22*100</f>
        <v>1.3965868812524806</v>
      </c>
      <c r="M22" s="56">
        <v>385</v>
      </c>
      <c r="N22" s="55">
        <f>M22/$B22*100</f>
        <v>5.2688481066360114E-2</v>
      </c>
      <c r="O22" s="56">
        <v>470</v>
      </c>
      <c r="P22" s="55">
        <f>O22/$B22*100</f>
        <v>6.4321002860231832E-2</v>
      </c>
      <c r="Q22" s="57">
        <v>755</v>
      </c>
      <c r="R22" s="55">
        <f>Q22/$B22*100</f>
        <v>0.1033241641690958</v>
      </c>
      <c r="S22" s="58"/>
      <c r="T22" s="57">
        <v>701325</v>
      </c>
      <c r="U22" s="55">
        <f>T22/$B22*100</f>
        <v>95.978568789259768</v>
      </c>
    </row>
    <row r="23" spans="1:21" ht="14.45" customHeight="1" x14ac:dyDescent="0.2">
      <c r="A23" s="70" t="s">
        <v>88</v>
      </c>
      <c r="B23" s="56">
        <v>908340</v>
      </c>
      <c r="C23" s="55">
        <v>100</v>
      </c>
      <c r="D23" s="56"/>
      <c r="E23" s="56">
        <v>51490</v>
      </c>
      <c r="F23" s="55">
        <f>E23/$B23*100</f>
        <v>5.6685822489376223</v>
      </c>
      <c r="G23" s="56">
        <v>49940</v>
      </c>
      <c r="H23" s="55">
        <f>G23/$B23*100</f>
        <v>5.4979412995133981</v>
      </c>
      <c r="I23" s="56">
        <v>25830</v>
      </c>
      <c r="J23" s="55">
        <f>I23/$B23*100</f>
        <v>2.8436488539533653</v>
      </c>
      <c r="K23" s="56">
        <v>23315</v>
      </c>
      <c r="L23" s="55">
        <f>K23/$B23*100</f>
        <v>2.5667701521456721</v>
      </c>
      <c r="M23" s="56">
        <v>795</v>
      </c>
      <c r="N23" s="55">
        <f>M23/$B23*100</f>
        <v>8.7522293414360255E-2</v>
      </c>
      <c r="O23" s="56">
        <v>835</v>
      </c>
      <c r="P23" s="55">
        <f>O23/$B23*100</f>
        <v>9.1925930818856375E-2</v>
      </c>
      <c r="Q23" s="57">
        <v>720</v>
      </c>
      <c r="R23" s="55">
        <f>Q23/$B23*100</f>
        <v>7.9265473280930046E-2</v>
      </c>
      <c r="S23" s="58"/>
      <c r="T23" s="57">
        <v>856850</v>
      </c>
      <c r="U23" s="55">
        <f>T23/$B23*100</f>
        <v>94.331417751062375</v>
      </c>
    </row>
    <row r="24" spans="1:21" s="7" customFormat="1" ht="14.45" customHeight="1" x14ac:dyDescent="0.2">
      <c r="A24" s="70" t="s">
        <v>87</v>
      </c>
      <c r="B24" s="56">
        <v>139690</v>
      </c>
      <c r="C24" s="55">
        <v>100</v>
      </c>
      <c r="D24" s="56"/>
      <c r="E24" s="56">
        <v>2740</v>
      </c>
      <c r="F24" s="55">
        <f>E24/$B24*100</f>
        <v>1.961486147898919</v>
      </c>
      <c r="G24" s="56">
        <v>2655</v>
      </c>
      <c r="H24" s="55">
        <f>G24/$B24*100</f>
        <v>1.9006371250626386</v>
      </c>
      <c r="I24" s="56">
        <v>1870</v>
      </c>
      <c r="J24" s="55">
        <f>I24/$B24*100</f>
        <v>1.3386785023981673</v>
      </c>
      <c r="K24" s="56">
        <v>710</v>
      </c>
      <c r="L24" s="55">
        <f>K24/$B24*100</f>
        <v>0.50826830839716519</v>
      </c>
      <c r="M24" s="56">
        <v>75</v>
      </c>
      <c r="N24" s="55">
        <f>M24/$B24*100</f>
        <v>5.369031426730618E-2</v>
      </c>
      <c r="O24" s="56">
        <v>20</v>
      </c>
      <c r="P24" s="55">
        <f>O24/$B24*100</f>
        <v>1.4317417137948315E-2</v>
      </c>
      <c r="Q24" s="57">
        <v>60</v>
      </c>
      <c r="R24" s="55">
        <f>Q24/$B24*100</f>
        <v>4.2952251413844941E-2</v>
      </c>
      <c r="S24" s="58"/>
      <c r="T24" s="57">
        <v>136945</v>
      </c>
      <c r="U24" s="55">
        <f>T24/$B24*100</f>
        <v>98.034934497816593</v>
      </c>
    </row>
    <row r="25" spans="1:21" s="7" customFormat="1" ht="14.45" customHeight="1" x14ac:dyDescent="0.2">
      <c r="A25" s="70" t="s">
        <v>86</v>
      </c>
      <c r="B25" s="56">
        <v>512255</v>
      </c>
      <c r="C25" s="55">
        <v>100</v>
      </c>
      <c r="D25" s="56"/>
      <c r="E25" s="56">
        <v>45725</v>
      </c>
      <c r="F25" s="55">
        <f t="shared" ref="F25:H25" si="0">E25/$B25*100</f>
        <v>8.9262183873266245</v>
      </c>
      <c r="G25" s="56">
        <v>42610</v>
      </c>
      <c r="H25" s="55">
        <f t="shared" si="0"/>
        <v>8.3181228099286493</v>
      </c>
      <c r="I25" s="56">
        <v>28370</v>
      </c>
      <c r="J25" s="55">
        <f t="shared" ref="J25" si="1">I25/$B25*100</f>
        <v>5.5382573132521884</v>
      </c>
      <c r="K25" s="56">
        <v>7790</v>
      </c>
      <c r="L25" s="55">
        <f t="shared" ref="L25" si="2">K25/$B25*100</f>
        <v>1.5207269816790465</v>
      </c>
      <c r="M25" s="56">
        <v>6450</v>
      </c>
      <c r="N25" s="55">
        <f t="shared" ref="N25" si="3">M25/$B25*100</f>
        <v>1.2591385149974135</v>
      </c>
      <c r="O25" s="56">
        <v>555</v>
      </c>
      <c r="P25" s="55">
        <f t="shared" ref="P25" si="4">O25/$B25*100</f>
        <v>0.10834447687187046</v>
      </c>
      <c r="Q25" s="57">
        <v>2560</v>
      </c>
      <c r="R25" s="55">
        <f t="shared" ref="R25" si="5">Q25/$B25*100</f>
        <v>0.49975110052610516</v>
      </c>
      <c r="S25" s="58"/>
      <c r="T25" s="57">
        <v>466525</v>
      </c>
      <c r="U25" s="55">
        <f t="shared" ref="U25" si="6">T25/$B25*100</f>
        <v>91.072805536305154</v>
      </c>
    </row>
    <row r="26" spans="1:21" ht="14.45" customHeight="1" thickBot="1" x14ac:dyDescent="0.25">
      <c r="A26" s="42"/>
      <c r="B26" s="61"/>
      <c r="C26" s="62"/>
      <c r="D26" s="56"/>
      <c r="E26" s="61"/>
      <c r="F26" s="62"/>
      <c r="G26" s="62"/>
      <c r="H26" s="62"/>
      <c r="I26" s="61"/>
      <c r="J26" s="62"/>
      <c r="K26" s="61"/>
      <c r="L26" s="62"/>
      <c r="M26" s="61"/>
      <c r="N26" s="62"/>
      <c r="O26" s="61"/>
      <c r="P26" s="62"/>
      <c r="Q26" s="61"/>
      <c r="R26" s="62"/>
      <c r="S26" s="58"/>
      <c r="T26" s="61"/>
      <c r="U26" s="62"/>
    </row>
    <row r="27" spans="1:21" ht="14.45" customHeight="1" x14ac:dyDescent="0.2">
      <c r="A27" s="2"/>
      <c r="B27" s="2"/>
      <c r="C27" s="2"/>
      <c r="D27" s="5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58"/>
      <c r="T27" s="2"/>
      <c r="U27" s="2"/>
    </row>
    <row r="28" spans="1:21" ht="14.45" customHeight="1" x14ac:dyDescent="0.2">
      <c r="A28" s="128" t="s">
        <v>108</v>
      </c>
      <c r="B28" s="2"/>
      <c r="C28" s="2"/>
      <c r="D28" s="5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58"/>
      <c r="T28" s="2"/>
      <c r="U28" s="2"/>
    </row>
    <row r="29" spans="1:21" ht="14.45" customHeight="1" x14ac:dyDescent="0.2">
      <c r="A29" s="129" t="s">
        <v>109</v>
      </c>
    </row>
    <row r="30" spans="1:21" ht="14.45" customHeight="1" x14ac:dyDescent="0.2">
      <c r="A30" s="129" t="s">
        <v>110</v>
      </c>
    </row>
    <row r="31" spans="1:21" ht="14.45" customHeight="1" x14ac:dyDescent="0.2"/>
    <row r="32" spans="1:21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</sheetData>
  <mergeCells count="10">
    <mergeCell ref="A1:E1"/>
    <mergeCell ref="O5:P5"/>
    <mergeCell ref="Q5:R5"/>
    <mergeCell ref="T5:U5"/>
    <mergeCell ref="B5:C5"/>
    <mergeCell ref="E5:F5"/>
    <mergeCell ref="I5:J5"/>
    <mergeCell ref="K5:L5"/>
    <mergeCell ref="M5:N5"/>
    <mergeCell ref="G5:H5"/>
  </mergeCells>
  <phoneticPr fontId="3"/>
  <pageMargins left="0.74803149606299213" right="0.74803149606299213" top="0.98425196850393704" bottom="0.98425196850393704" header="0.51181102362204722" footer="0.51181102362204722"/>
  <pageSetup scale="68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2"/>
  <sheetViews>
    <sheetView workbookViewId="0">
      <selection sqref="A1:I1"/>
    </sheetView>
  </sheetViews>
  <sheetFormatPr defaultColWidth="10.85546875" defaultRowHeight="14.45" customHeight="1" x14ac:dyDescent="0.2"/>
  <cols>
    <col min="1" max="1" width="20.42578125" style="1" customWidth="1"/>
    <col min="2" max="2" width="7.85546875" style="1" customWidth="1"/>
    <col min="3" max="3" width="6.42578125" style="1" customWidth="1"/>
    <col min="4" max="4" width="2.85546875" style="1" customWidth="1"/>
    <col min="5" max="5" width="7.85546875" style="1" customWidth="1"/>
    <col min="6" max="6" width="6.42578125" style="1" customWidth="1"/>
    <col min="7" max="7" width="7.85546875" style="1" customWidth="1"/>
    <col min="8" max="8" width="6.42578125" style="1" customWidth="1"/>
    <col min="9" max="9" width="7.85546875" style="1" customWidth="1"/>
    <col min="10" max="10" width="6.42578125" style="1" customWidth="1"/>
    <col min="11" max="11" width="7.85546875" style="1" customWidth="1"/>
    <col min="12" max="12" width="6.42578125" style="1" customWidth="1"/>
    <col min="13" max="13" width="7.85546875" style="1" customWidth="1"/>
    <col min="14" max="14" width="6.42578125" style="1" customWidth="1"/>
    <col min="15" max="15" width="7.85546875" style="1" customWidth="1"/>
    <col min="16" max="16" width="6.42578125" style="1" customWidth="1"/>
    <col min="17" max="17" width="7.85546875" style="1" customWidth="1"/>
    <col min="18" max="18" width="6.42578125" style="1" customWidth="1"/>
    <col min="19" max="19" width="2.85546875" style="1" customWidth="1"/>
    <col min="20" max="20" width="7.85546875" style="1" customWidth="1"/>
    <col min="21" max="21" width="6.42578125" style="1" customWidth="1"/>
    <col min="22" max="22" width="10.85546875" style="1" customWidth="1"/>
    <col min="23" max="23" width="8.42578125" style="1" customWidth="1"/>
    <col min="24" max="16384" width="10.85546875" style="1"/>
  </cols>
  <sheetData>
    <row r="1" spans="1:23" ht="16.149999999999999" customHeight="1" x14ac:dyDescent="0.3">
      <c r="A1" s="130" t="s">
        <v>73</v>
      </c>
      <c r="B1" s="130"/>
      <c r="C1" s="130"/>
      <c r="D1" s="130"/>
      <c r="E1" s="130"/>
      <c r="F1" s="130"/>
      <c r="G1" s="130"/>
      <c r="H1" s="130"/>
      <c r="I1" s="130"/>
    </row>
    <row r="2" spans="1:23" ht="14.45" customHeight="1" x14ac:dyDescent="0.25">
      <c r="A2" s="16" t="s">
        <v>96</v>
      </c>
    </row>
    <row r="4" spans="1:23" ht="14.45" customHeight="1" thickBot="1" x14ac:dyDescent="0.25">
      <c r="D4" s="2"/>
      <c r="S4" s="2"/>
    </row>
    <row r="5" spans="1:23" s="11" customFormat="1" ht="42.6" customHeight="1" x14ac:dyDescent="0.2">
      <c r="A5" s="48"/>
      <c r="B5" s="131" t="s">
        <v>42</v>
      </c>
      <c r="C5" s="131"/>
      <c r="D5" s="49"/>
      <c r="E5" s="131" t="s">
        <v>70</v>
      </c>
      <c r="F5" s="131"/>
      <c r="G5" s="131" t="s">
        <v>90</v>
      </c>
      <c r="H5" s="131"/>
      <c r="I5" s="131" t="s">
        <v>28</v>
      </c>
      <c r="J5" s="131"/>
      <c r="K5" s="131" t="s">
        <v>92</v>
      </c>
      <c r="L5" s="131"/>
      <c r="M5" s="131" t="s">
        <v>93</v>
      </c>
      <c r="N5" s="131"/>
      <c r="O5" s="131" t="s">
        <v>91</v>
      </c>
      <c r="P5" s="131"/>
      <c r="Q5" s="131" t="s">
        <v>94</v>
      </c>
      <c r="R5" s="131"/>
      <c r="S5" s="49"/>
      <c r="T5" s="131" t="s">
        <v>71</v>
      </c>
      <c r="U5" s="131"/>
    </row>
    <row r="6" spans="1:23" ht="14.45" customHeight="1" thickBot="1" x14ac:dyDescent="0.25">
      <c r="A6" s="72" t="s">
        <v>39</v>
      </c>
      <c r="B6" s="50" t="s">
        <v>43</v>
      </c>
      <c r="C6" s="50" t="s">
        <v>44</v>
      </c>
      <c r="D6" s="51"/>
      <c r="E6" s="50" t="s">
        <v>43</v>
      </c>
      <c r="F6" s="50" t="s">
        <v>44</v>
      </c>
      <c r="G6" s="50" t="s">
        <v>43</v>
      </c>
      <c r="H6" s="50" t="s">
        <v>44</v>
      </c>
      <c r="I6" s="50" t="s">
        <v>43</v>
      </c>
      <c r="J6" s="50" t="s">
        <v>44</v>
      </c>
      <c r="K6" s="50" t="s">
        <v>43</v>
      </c>
      <c r="L6" s="50" t="s">
        <v>44</v>
      </c>
      <c r="M6" s="50" t="s">
        <v>43</v>
      </c>
      <c r="N6" s="50" t="s">
        <v>44</v>
      </c>
      <c r="O6" s="50" t="s">
        <v>43</v>
      </c>
      <c r="P6" s="50" t="s">
        <v>44</v>
      </c>
      <c r="Q6" s="50" t="s">
        <v>43</v>
      </c>
      <c r="R6" s="50" t="s">
        <v>44</v>
      </c>
      <c r="S6" s="51"/>
      <c r="T6" s="50" t="s">
        <v>43</v>
      </c>
      <c r="U6" s="50" t="s">
        <v>44</v>
      </c>
    </row>
    <row r="7" spans="1:23" ht="14.45" customHeight="1" x14ac:dyDescent="0.2">
      <c r="A7" s="34"/>
      <c r="B7" s="34"/>
      <c r="C7" s="34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4"/>
      <c r="U7" s="34"/>
    </row>
    <row r="8" spans="1:23" ht="14.45" customHeight="1" x14ac:dyDescent="0.2">
      <c r="A8" s="97" t="s">
        <v>51</v>
      </c>
      <c r="B8" s="98">
        <v>41135</v>
      </c>
      <c r="C8" s="99">
        <f>+B8/$B8*100</f>
        <v>100</v>
      </c>
      <c r="D8" s="100"/>
      <c r="E8" s="98">
        <v>20860</v>
      </c>
      <c r="F8" s="99">
        <f>+E8/$B8*100</f>
        <v>50.711073295247353</v>
      </c>
      <c r="G8" s="98">
        <v>20650</v>
      </c>
      <c r="H8" s="99">
        <f>+G8/$B8*100</f>
        <v>50.20055913455694</v>
      </c>
      <c r="I8" s="98">
        <v>13180</v>
      </c>
      <c r="J8" s="99">
        <f>+I8/$B8*100</f>
        <v>32.040841132855228</v>
      </c>
      <c r="K8" s="98">
        <v>3390</v>
      </c>
      <c r="L8" s="99">
        <f>+K8/$B8*100</f>
        <v>8.2411571654308986</v>
      </c>
      <c r="M8" s="98">
        <v>4080</v>
      </c>
      <c r="N8" s="99">
        <f>+M8/$B8*100</f>
        <v>9.9185608362708155</v>
      </c>
      <c r="O8" s="98">
        <v>155</v>
      </c>
      <c r="P8" s="99">
        <f>+O8/$B8*100</f>
        <v>0.37680807098577856</v>
      </c>
      <c r="Q8" s="98">
        <v>55</v>
      </c>
      <c r="R8" s="99">
        <f>+Q8/$B8*100</f>
        <v>0.13370608970463108</v>
      </c>
      <c r="S8" s="100"/>
      <c r="T8" s="98">
        <v>20275</v>
      </c>
      <c r="U8" s="99">
        <f>+T8/$B8*100</f>
        <v>49.288926704752647</v>
      </c>
    </row>
    <row r="9" spans="1:23" ht="14.45" customHeight="1" x14ac:dyDescent="0.2">
      <c r="A9" s="34"/>
      <c r="B9" s="85"/>
      <c r="C9" s="86"/>
      <c r="D9" s="76"/>
      <c r="E9" s="85"/>
      <c r="F9" s="86"/>
      <c r="G9" s="89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76"/>
      <c r="T9" s="85"/>
      <c r="U9" s="86"/>
    </row>
    <row r="10" spans="1:23" ht="14.45" customHeight="1" x14ac:dyDescent="0.2">
      <c r="A10" s="87" t="s">
        <v>40</v>
      </c>
      <c r="B10" s="82">
        <v>6205</v>
      </c>
      <c r="C10" s="83">
        <f t="shared" ref="C10:C18" si="0">+B10/$B10*100</f>
        <v>100</v>
      </c>
      <c r="D10" s="84"/>
      <c r="E10" s="82">
        <v>4930</v>
      </c>
      <c r="F10" s="83">
        <f t="shared" ref="F10:F18" si="1">+E10/$B10*100</f>
        <v>79.452054794520549</v>
      </c>
      <c r="G10" s="82">
        <v>4895</v>
      </c>
      <c r="H10" s="83">
        <f t="shared" ref="H10:H18" si="2">+G10/$B10*100</f>
        <v>78.887993553585829</v>
      </c>
      <c r="I10" s="82">
        <v>1605</v>
      </c>
      <c r="J10" s="83">
        <f t="shared" ref="J10:J18" si="3">+I10/$B10*100</f>
        <v>25.866236905721191</v>
      </c>
      <c r="K10" s="82">
        <v>145</v>
      </c>
      <c r="L10" s="83">
        <f t="shared" ref="L10:L18" si="4">+K10/$B10*100</f>
        <v>2.3368251410153102</v>
      </c>
      <c r="M10" s="82">
        <v>3140</v>
      </c>
      <c r="N10" s="83">
        <f t="shared" ref="N10:N18" si="5">+M10/$B10*100</f>
        <v>50.604351329572928</v>
      </c>
      <c r="O10" s="82">
        <v>35</v>
      </c>
      <c r="P10" s="83">
        <f t="shared" ref="P10:P18" si="6">+O10/$B10*100</f>
        <v>0.56406124093473009</v>
      </c>
      <c r="Q10" s="82">
        <v>0</v>
      </c>
      <c r="R10" s="83">
        <f t="shared" ref="R10:R18" si="7">+Q10/$B10*100</f>
        <v>0</v>
      </c>
      <c r="S10" s="84"/>
      <c r="T10" s="82">
        <v>1275</v>
      </c>
      <c r="U10" s="83">
        <f t="shared" ref="U10:U18" si="8">+T10/$B10*100</f>
        <v>20.547945205479451</v>
      </c>
    </row>
    <row r="11" spans="1:23" ht="14.45" customHeight="1" x14ac:dyDescent="0.2">
      <c r="A11" s="88" t="s">
        <v>35</v>
      </c>
      <c r="B11" s="89">
        <v>585</v>
      </c>
      <c r="C11" s="86">
        <f t="shared" si="0"/>
        <v>100</v>
      </c>
      <c r="D11" s="90"/>
      <c r="E11" s="89">
        <v>540</v>
      </c>
      <c r="F11" s="86">
        <f t="shared" si="1"/>
        <v>92.307692307692307</v>
      </c>
      <c r="G11" s="89">
        <v>535</v>
      </c>
      <c r="H11" s="86">
        <f t="shared" si="2"/>
        <v>91.452991452991455</v>
      </c>
      <c r="I11" s="89">
        <v>195</v>
      </c>
      <c r="J11" s="86">
        <f t="shared" si="3"/>
        <v>33.333333333333329</v>
      </c>
      <c r="K11" s="89">
        <v>20</v>
      </c>
      <c r="L11" s="86">
        <f t="shared" si="4"/>
        <v>3.4188034188034191</v>
      </c>
      <c r="M11" s="89">
        <v>315</v>
      </c>
      <c r="N11" s="86">
        <f t="shared" si="5"/>
        <v>53.846153846153847</v>
      </c>
      <c r="O11" s="89">
        <v>0</v>
      </c>
      <c r="P11" s="86">
        <f t="shared" si="6"/>
        <v>0</v>
      </c>
      <c r="Q11" s="89">
        <v>10</v>
      </c>
      <c r="R11" s="86">
        <f t="shared" si="7"/>
        <v>1.7094017094017095</v>
      </c>
      <c r="S11" s="90"/>
      <c r="T11" s="89">
        <v>55</v>
      </c>
      <c r="U11" s="86">
        <f t="shared" si="8"/>
        <v>9.4017094017094021</v>
      </c>
      <c r="V11" s="15"/>
      <c r="W11" s="13"/>
    </row>
    <row r="12" spans="1:23" ht="14.45" customHeight="1" x14ac:dyDescent="0.2">
      <c r="A12" s="88" t="s">
        <v>33</v>
      </c>
      <c r="B12" s="89">
        <v>695</v>
      </c>
      <c r="C12" s="86">
        <f t="shared" si="0"/>
        <v>100</v>
      </c>
      <c r="D12" s="90"/>
      <c r="E12" s="89">
        <v>655</v>
      </c>
      <c r="F12" s="86">
        <f t="shared" si="1"/>
        <v>94.24460431654677</v>
      </c>
      <c r="G12" s="89">
        <v>645</v>
      </c>
      <c r="H12" s="86">
        <f t="shared" si="2"/>
        <v>92.805755395683448</v>
      </c>
      <c r="I12" s="89">
        <v>615</v>
      </c>
      <c r="J12" s="86">
        <f t="shared" si="3"/>
        <v>88.489208633093526</v>
      </c>
      <c r="K12" s="89">
        <v>15</v>
      </c>
      <c r="L12" s="86">
        <f t="shared" si="4"/>
        <v>2.1582733812949639</v>
      </c>
      <c r="M12" s="89">
        <v>25</v>
      </c>
      <c r="N12" s="86">
        <f t="shared" si="5"/>
        <v>3.5971223021582732</v>
      </c>
      <c r="O12" s="89">
        <v>0</v>
      </c>
      <c r="P12" s="86">
        <f t="shared" si="6"/>
        <v>0</v>
      </c>
      <c r="Q12" s="89">
        <v>10</v>
      </c>
      <c r="R12" s="86">
        <f t="shared" si="7"/>
        <v>1.4388489208633095</v>
      </c>
      <c r="S12" s="90"/>
      <c r="T12" s="89">
        <v>45</v>
      </c>
      <c r="U12" s="86">
        <f t="shared" si="8"/>
        <v>6.4748201438848918</v>
      </c>
      <c r="V12" s="15"/>
      <c r="W12" s="13"/>
    </row>
    <row r="13" spans="1:23" ht="14.45" customHeight="1" x14ac:dyDescent="0.2">
      <c r="A13" s="88" t="s">
        <v>34</v>
      </c>
      <c r="B13" s="89">
        <v>3120</v>
      </c>
      <c r="C13" s="86">
        <f t="shared" si="0"/>
        <v>100</v>
      </c>
      <c r="D13" s="90"/>
      <c r="E13" s="89">
        <v>2080</v>
      </c>
      <c r="F13" s="86">
        <f t="shared" si="1"/>
        <v>66.666666666666657</v>
      </c>
      <c r="G13" s="89">
        <v>2070</v>
      </c>
      <c r="H13" s="86">
        <f t="shared" si="2"/>
        <v>66.34615384615384</v>
      </c>
      <c r="I13" s="89">
        <v>645</v>
      </c>
      <c r="J13" s="86">
        <f t="shared" si="3"/>
        <v>20.673076923076923</v>
      </c>
      <c r="K13" s="89">
        <v>110</v>
      </c>
      <c r="L13" s="86">
        <f t="shared" si="4"/>
        <v>3.5256410256410255</v>
      </c>
      <c r="M13" s="89">
        <v>1315</v>
      </c>
      <c r="N13" s="86">
        <f t="shared" si="5"/>
        <v>42.147435897435898</v>
      </c>
      <c r="O13" s="89">
        <v>10</v>
      </c>
      <c r="P13" s="86">
        <f t="shared" si="6"/>
        <v>0.32051282051282048</v>
      </c>
      <c r="Q13" s="89">
        <v>0</v>
      </c>
      <c r="R13" s="86">
        <f t="shared" si="7"/>
        <v>0</v>
      </c>
      <c r="S13" s="90"/>
      <c r="T13" s="89">
        <v>1040</v>
      </c>
      <c r="U13" s="86">
        <f t="shared" si="8"/>
        <v>33.333333333333329</v>
      </c>
      <c r="V13" s="15"/>
      <c r="W13" s="13"/>
    </row>
    <row r="14" spans="1:23" ht="14.45" customHeight="1" x14ac:dyDescent="0.2">
      <c r="A14" s="88" t="s">
        <v>32</v>
      </c>
      <c r="B14" s="89">
        <v>255</v>
      </c>
      <c r="C14" s="86">
        <f t="shared" si="0"/>
        <v>100</v>
      </c>
      <c r="D14" s="90"/>
      <c r="E14" s="89">
        <v>235</v>
      </c>
      <c r="F14" s="86">
        <f t="shared" si="1"/>
        <v>92.156862745098039</v>
      </c>
      <c r="G14" s="89">
        <v>235</v>
      </c>
      <c r="H14" s="86">
        <f t="shared" si="2"/>
        <v>92.156862745098039</v>
      </c>
      <c r="I14" s="91">
        <v>0</v>
      </c>
      <c r="J14" s="86">
        <f t="shared" si="3"/>
        <v>0</v>
      </c>
      <c r="K14" s="91">
        <v>0</v>
      </c>
      <c r="L14" s="86">
        <f t="shared" si="4"/>
        <v>0</v>
      </c>
      <c r="M14" s="89">
        <v>235</v>
      </c>
      <c r="N14" s="86">
        <f t="shared" si="5"/>
        <v>92.156862745098039</v>
      </c>
      <c r="O14" s="91">
        <v>0</v>
      </c>
      <c r="P14" s="86">
        <f t="shared" si="6"/>
        <v>0</v>
      </c>
      <c r="Q14" s="91">
        <v>0</v>
      </c>
      <c r="R14" s="86">
        <f t="shared" si="7"/>
        <v>0</v>
      </c>
      <c r="S14" s="90"/>
      <c r="T14" s="89">
        <v>25</v>
      </c>
      <c r="U14" s="86">
        <f t="shared" si="8"/>
        <v>9.8039215686274517</v>
      </c>
      <c r="V14" s="15"/>
      <c r="W14" s="13"/>
    </row>
    <row r="15" spans="1:23" ht="14.45" customHeight="1" x14ac:dyDescent="0.2">
      <c r="A15" s="88" t="s">
        <v>37</v>
      </c>
      <c r="B15" s="89">
        <v>100</v>
      </c>
      <c r="C15" s="86">
        <f t="shared" si="0"/>
        <v>100</v>
      </c>
      <c r="D15" s="90"/>
      <c r="E15" s="89">
        <v>90</v>
      </c>
      <c r="F15" s="86">
        <f t="shared" si="1"/>
        <v>90</v>
      </c>
      <c r="G15" s="89">
        <v>85</v>
      </c>
      <c r="H15" s="86">
        <f t="shared" si="2"/>
        <v>85</v>
      </c>
      <c r="I15" s="91">
        <v>0</v>
      </c>
      <c r="J15" s="86">
        <f t="shared" si="3"/>
        <v>0</v>
      </c>
      <c r="K15" s="91">
        <v>0</v>
      </c>
      <c r="L15" s="86">
        <f t="shared" si="4"/>
        <v>0</v>
      </c>
      <c r="M15" s="89">
        <v>85</v>
      </c>
      <c r="N15" s="86">
        <f t="shared" si="5"/>
        <v>85</v>
      </c>
      <c r="O15" s="91">
        <v>0</v>
      </c>
      <c r="P15" s="86">
        <f t="shared" si="6"/>
        <v>0</v>
      </c>
      <c r="Q15" s="91">
        <v>0</v>
      </c>
      <c r="R15" s="86">
        <f t="shared" si="7"/>
        <v>0</v>
      </c>
      <c r="S15" s="90"/>
      <c r="T15" s="91">
        <v>10</v>
      </c>
      <c r="U15" s="86">
        <f t="shared" si="8"/>
        <v>10</v>
      </c>
      <c r="V15" s="15"/>
      <c r="W15" s="13"/>
    </row>
    <row r="16" spans="1:23" ht="14.45" customHeight="1" x14ac:dyDescent="0.2">
      <c r="A16" s="88" t="s">
        <v>67</v>
      </c>
      <c r="B16" s="89">
        <v>175</v>
      </c>
      <c r="C16" s="86">
        <f t="shared" si="0"/>
        <v>100</v>
      </c>
      <c r="D16" s="90"/>
      <c r="E16" s="89">
        <v>145</v>
      </c>
      <c r="F16" s="86">
        <f t="shared" si="1"/>
        <v>82.857142857142861</v>
      </c>
      <c r="G16" s="89">
        <v>145</v>
      </c>
      <c r="H16" s="86">
        <f t="shared" si="2"/>
        <v>82.857142857142861</v>
      </c>
      <c r="I16" s="89">
        <v>135</v>
      </c>
      <c r="J16" s="86">
        <f t="shared" si="3"/>
        <v>77.142857142857153</v>
      </c>
      <c r="K16" s="89">
        <v>0</v>
      </c>
      <c r="L16" s="86">
        <f t="shared" si="4"/>
        <v>0</v>
      </c>
      <c r="M16" s="89">
        <v>10</v>
      </c>
      <c r="N16" s="86">
        <f t="shared" si="5"/>
        <v>5.7142857142857144</v>
      </c>
      <c r="O16" s="89">
        <v>0</v>
      </c>
      <c r="P16" s="86">
        <f t="shared" si="6"/>
        <v>0</v>
      </c>
      <c r="Q16" s="89">
        <v>0</v>
      </c>
      <c r="R16" s="86">
        <f t="shared" si="7"/>
        <v>0</v>
      </c>
      <c r="S16" s="90"/>
      <c r="T16" s="89">
        <v>25</v>
      </c>
      <c r="U16" s="86">
        <f t="shared" si="8"/>
        <v>14.285714285714285</v>
      </c>
      <c r="V16" s="15"/>
      <c r="W16" s="13"/>
    </row>
    <row r="17" spans="1:23" ht="14.45" customHeight="1" x14ac:dyDescent="0.2">
      <c r="A17" s="88" t="s">
        <v>36</v>
      </c>
      <c r="B17" s="89">
        <v>870</v>
      </c>
      <c r="C17" s="86">
        <f t="shared" si="0"/>
        <v>100</v>
      </c>
      <c r="D17" s="90"/>
      <c r="E17" s="89">
        <v>815</v>
      </c>
      <c r="F17" s="86">
        <f t="shared" si="1"/>
        <v>93.678160919540232</v>
      </c>
      <c r="G17" s="89">
        <v>805</v>
      </c>
      <c r="H17" s="86">
        <f t="shared" si="2"/>
        <v>92.52873563218391</v>
      </c>
      <c r="I17" s="89">
        <v>20</v>
      </c>
      <c r="J17" s="86">
        <f t="shared" si="3"/>
        <v>2.2988505747126435</v>
      </c>
      <c r="K17" s="89">
        <v>0</v>
      </c>
      <c r="L17" s="86">
        <f t="shared" si="4"/>
        <v>0</v>
      </c>
      <c r="M17" s="89">
        <v>790</v>
      </c>
      <c r="N17" s="86">
        <f t="shared" si="5"/>
        <v>90.804597701149419</v>
      </c>
      <c r="O17" s="89">
        <v>10</v>
      </c>
      <c r="P17" s="86">
        <f t="shared" si="6"/>
        <v>1.1494252873563218</v>
      </c>
      <c r="Q17" s="91">
        <v>0</v>
      </c>
      <c r="R17" s="86">
        <f t="shared" si="7"/>
        <v>0</v>
      </c>
      <c r="S17" s="90"/>
      <c r="T17" s="89">
        <v>60</v>
      </c>
      <c r="U17" s="86">
        <f t="shared" si="8"/>
        <v>6.8965517241379306</v>
      </c>
      <c r="V17" s="15"/>
      <c r="W17" s="13"/>
    </row>
    <row r="18" spans="1:23" ht="14.45" customHeight="1" x14ac:dyDescent="0.2">
      <c r="A18" s="88" t="s">
        <v>100</v>
      </c>
      <c r="B18" s="89">
        <v>390</v>
      </c>
      <c r="C18" s="86">
        <f t="shared" si="0"/>
        <v>100</v>
      </c>
      <c r="D18" s="90"/>
      <c r="E18" s="89">
        <v>370</v>
      </c>
      <c r="F18" s="86">
        <f t="shared" si="1"/>
        <v>94.871794871794862</v>
      </c>
      <c r="G18" s="89">
        <v>370</v>
      </c>
      <c r="H18" s="86">
        <f t="shared" si="2"/>
        <v>94.871794871794862</v>
      </c>
      <c r="I18" s="91">
        <v>0</v>
      </c>
      <c r="J18" s="86">
        <f t="shared" si="3"/>
        <v>0</v>
      </c>
      <c r="K18" s="91">
        <v>0</v>
      </c>
      <c r="L18" s="86">
        <f t="shared" si="4"/>
        <v>0</v>
      </c>
      <c r="M18" s="89">
        <v>370</v>
      </c>
      <c r="N18" s="86">
        <f t="shared" si="5"/>
        <v>94.871794871794862</v>
      </c>
      <c r="O18" s="91">
        <v>0</v>
      </c>
      <c r="P18" s="86">
        <f t="shared" si="6"/>
        <v>0</v>
      </c>
      <c r="Q18" s="91">
        <v>0</v>
      </c>
      <c r="R18" s="86">
        <f t="shared" si="7"/>
        <v>0</v>
      </c>
      <c r="S18" s="90"/>
      <c r="T18" s="89">
        <v>20</v>
      </c>
      <c r="U18" s="86">
        <f t="shared" si="8"/>
        <v>5.1282051282051277</v>
      </c>
      <c r="V18" s="15"/>
      <c r="W18" s="13"/>
    </row>
    <row r="19" spans="1:23" ht="14.45" customHeight="1" x14ac:dyDescent="0.2">
      <c r="A19" s="92"/>
      <c r="B19" s="89"/>
      <c r="C19" s="86"/>
      <c r="D19" s="90"/>
      <c r="E19" s="89"/>
      <c r="F19" s="86"/>
      <c r="G19" s="89"/>
      <c r="H19" s="86"/>
      <c r="I19" s="89"/>
      <c r="J19" s="86"/>
      <c r="K19" s="89"/>
      <c r="L19" s="86"/>
      <c r="M19" s="89"/>
      <c r="N19" s="86"/>
      <c r="O19" s="89"/>
      <c r="P19" s="86"/>
      <c r="Q19" s="89"/>
      <c r="R19" s="86"/>
      <c r="S19" s="90"/>
      <c r="T19" s="89"/>
      <c r="U19" s="86"/>
    </row>
    <row r="20" spans="1:23" ht="14.45" customHeight="1" x14ac:dyDescent="0.2">
      <c r="A20" s="87" t="s">
        <v>69</v>
      </c>
      <c r="B20" s="82">
        <v>3120</v>
      </c>
      <c r="C20" s="83">
        <f t="shared" ref="C20:C28" si="9">+B20/$B20*100</f>
        <v>100</v>
      </c>
      <c r="D20" s="84"/>
      <c r="E20" s="82">
        <v>2690</v>
      </c>
      <c r="F20" s="83">
        <f t="shared" ref="F20:F28" si="10">+E20/$B20*100</f>
        <v>86.21794871794873</v>
      </c>
      <c r="G20" s="82">
        <v>2675</v>
      </c>
      <c r="H20" s="83">
        <f t="shared" ref="H20:H28" si="11">+G20/$B20*100</f>
        <v>85.737179487179489</v>
      </c>
      <c r="I20" s="82">
        <v>2490</v>
      </c>
      <c r="J20" s="83">
        <f t="shared" ref="J20:J28" si="12">+I20/$B20*100</f>
        <v>79.807692307692307</v>
      </c>
      <c r="K20" s="82">
        <v>160</v>
      </c>
      <c r="L20" s="83">
        <f t="shared" ref="L20:L28" si="13">+K20/$B20*100</f>
        <v>5.1282051282051277</v>
      </c>
      <c r="M20" s="82">
        <v>30</v>
      </c>
      <c r="N20" s="83">
        <f t="shared" ref="N20:N28" si="14">+M20/$B20*100</f>
        <v>0.96153846153846156</v>
      </c>
      <c r="O20" s="82">
        <v>0</v>
      </c>
      <c r="P20" s="83">
        <f t="shared" ref="P20:P28" si="15">+O20/$B20*100</f>
        <v>0</v>
      </c>
      <c r="Q20" s="82">
        <v>15</v>
      </c>
      <c r="R20" s="83">
        <f t="shared" ref="R20:R28" si="16">+Q20/$B20*100</f>
        <v>0.48076923076923078</v>
      </c>
      <c r="S20" s="84"/>
      <c r="T20" s="82">
        <v>430</v>
      </c>
      <c r="U20" s="83">
        <f t="shared" ref="U20:U28" si="17">+T20/$B20*100</f>
        <v>13.782051282051283</v>
      </c>
    </row>
    <row r="21" spans="1:23" ht="14.45" customHeight="1" x14ac:dyDescent="0.2">
      <c r="A21" s="88" t="s">
        <v>54</v>
      </c>
      <c r="B21" s="89">
        <v>500</v>
      </c>
      <c r="C21" s="86">
        <f t="shared" si="9"/>
        <v>100</v>
      </c>
      <c r="D21" s="90"/>
      <c r="E21" s="89">
        <v>445</v>
      </c>
      <c r="F21" s="86">
        <f t="shared" si="10"/>
        <v>89</v>
      </c>
      <c r="G21" s="89">
        <v>445</v>
      </c>
      <c r="H21" s="86">
        <f t="shared" si="11"/>
        <v>89</v>
      </c>
      <c r="I21" s="89">
        <v>440</v>
      </c>
      <c r="J21" s="86">
        <f t="shared" si="12"/>
        <v>88</v>
      </c>
      <c r="K21" s="89">
        <v>10</v>
      </c>
      <c r="L21" s="86">
        <f t="shared" si="13"/>
        <v>2</v>
      </c>
      <c r="M21" s="91">
        <v>0</v>
      </c>
      <c r="N21" s="86">
        <f t="shared" si="14"/>
        <v>0</v>
      </c>
      <c r="O21" s="91">
        <v>0</v>
      </c>
      <c r="P21" s="86">
        <f t="shared" si="15"/>
        <v>0</v>
      </c>
      <c r="Q21" s="89">
        <v>0</v>
      </c>
      <c r="R21" s="86">
        <f t="shared" si="16"/>
        <v>0</v>
      </c>
      <c r="S21" s="90"/>
      <c r="T21" s="89">
        <v>50</v>
      </c>
      <c r="U21" s="86">
        <f t="shared" si="17"/>
        <v>10</v>
      </c>
      <c r="V21" s="15"/>
      <c r="W21" s="13"/>
    </row>
    <row r="22" spans="1:23" ht="14.45" customHeight="1" x14ac:dyDescent="0.2">
      <c r="A22" s="88" t="s">
        <v>56</v>
      </c>
      <c r="B22" s="89">
        <v>690</v>
      </c>
      <c r="C22" s="86">
        <f t="shared" si="9"/>
        <v>100</v>
      </c>
      <c r="D22" s="90"/>
      <c r="E22" s="89">
        <v>630</v>
      </c>
      <c r="F22" s="86">
        <f t="shared" si="10"/>
        <v>91.304347826086953</v>
      </c>
      <c r="G22" s="89">
        <v>620</v>
      </c>
      <c r="H22" s="86">
        <f t="shared" si="11"/>
        <v>89.85507246376811</v>
      </c>
      <c r="I22" s="89">
        <v>585</v>
      </c>
      <c r="J22" s="86">
        <f t="shared" si="12"/>
        <v>84.782608695652172</v>
      </c>
      <c r="K22" s="89">
        <v>30</v>
      </c>
      <c r="L22" s="86">
        <f t="shared" si="13"/>
        <v>4.3478260869565215</v>
      </c>
      <c r="M22" s="91">
        <v>0</v>
      </c>
      <c r="N22" s="86">
        <f t="shared" si="14"/>
        <v>0</v>
      </c>
      <c r="O22" s="91">
        <v>0</v>
      </c>
      <c r="P22" s="86">
        <f t="shared" si="15"/>
        <v>0</v>
      </c>
      <c r="Q22" s="89">
        <v>10</v>
      </c>
      <c r="R22" s="86">
        <f t="shared" si="16"/>
        <v>1.4492753623188406</v>
      </c>
      <c r="S22" s="90"/>
      <c r="T22" s="89">
        <v>60</v>
      </c>
      <c r="U22" s="86">
        <f t="shared" si="17"/>
        <v>8.695652173913043</v>
      </c>
      <c r="V22" s="15"/>
      <c r="W22" s="13"/>
    </row>
    <row r="23" spans="1:23" ht="14.45" customHeight="1" x14ac:dyDescent="0.2">
      <c r="A23" s="88" t="s">
        <v>62</v>
      </c>
      <c r="B23" s="89">
        <v>1180</v>
      </c>
      <c r="C23" s="86">
        <f t="shared" si="9"/>
        <v>100</v>
      </c>
      <c r="D23" s="90"/>
      <c r="E23" s="89">
        <v>890</v>
      </c>
      <c r="F23" s="86">
        <f t="shared" si="10"/>
        <v>75.423728813559322</v>
      </c>
      <c r="G23" s="89">
        <v>885</v>
      </c>
      <c r="H23" s="86">
        <f t="shared" si="11"/>
        <v>75</v>
      </c>
      <c r="I23" s="89">
        <v>770</v>
      </c>
      <c r="J23" s="86">
        <f t="shared" si="12"/>
        <v>65.254237288135599</v>
      </c>
      <c r="K23" s="89">
        <v>95</v>
      </c>
      <c r="L23" s="86">
        <f t="shared" si="13"/>
        <v>8.0508474576271176</v>
      </c>
      <c r="M23" s="89">
        <v>20</v>
      </c>
      <c r="N23" s="86">
        <f t="shared" si="14"/>
        <v>1.6949152542372881</v>
      </c>
      <c r="O23" s="91">
        <v>0</v>
      </c>
      <c r="P23" s="86">
        <f t="shared" si="15"/>
        <v>0</v>
      </c>
      <c r="Q23" s="89">
        <v>0</v>
      </c>
      <c r="R23" s="86">
        <f t="shared" si="16"/>
        <v>0</v>
      </c>
      <c r="S23" s="90"/>
      <c r="T23" s="89">
        <v>290</v>
      </c>
      <c r="U23" s="86">
        <f t="shared" si="17"/>
        <v>24.576271186440678</v>
      </c>
      <c r="V23" s="15"/>
      <c r="W23" s="13"/>
    </row>
    <row r="24" spans="1:23" ht="14.45" customHeight="1" x14ac:dyDescent="0.2">
      <c r="A24" s="88" t="s">
        <v>58</v>
      </c>
      <c r="B24" s="89">
        <v>305</v>
      </c>
      <c r="C24" s="86">
        <f t="shared" si="9"/>
        <v>100</v>
      </c>
      <c r="D24" s="90"/>
      <c r="E24" s="89">
        <v>300</v>
      </c>
      <c r="F24" s="86">
        <f t="shared" si="10"/>
        <v>98.360655737704917</v>
      </c>
      <c r="G24" s="89">
        <v>295</v>
      </c>
      <c r="H24" s="86">
        <f t="shared" si="11"/>
        <v>96.721311475409834</v>
      </c>
      <c r="I24" s="89">
        <v>280</v>
      </c>
      <c r="J24" s="86">
        <f t="shared" si="12"/>
        <v>91.803278688524586</v>
      </c>
      <c r="K24" s="89">
        <v>20</v>
      </c>
      <c r="L24" s="86">
        <f t="shared" si="13"/>
        <v>6.557377049180328</v>
      </c>
      <c r="M24" s="91">
        <v>0</v>
      </c>
      <c r="N24" s="86">
        <f t="shared" si="14"/>
        <v>0</v>
      </c>
      <c r="O24" s="91">
        <v>0</v>
      </c>
      <c r="P24" s="86">
        <f t="shared" si="15"/>
        <v>0</v>
      </c>
      <c r="Q24" s="89">
        <v>10</v>
      </c>
      <c r="R24" s="86">
        <f t="shared" si="16"/>
        <v>3.278688524590164</v>
      </c>
      <c r="S24" s="90"/>
      <c r="T24" s="91">
        <v>0</v>
      </c>
      <c r="U24" s="86">
        <f t="shared" si="17"/>
        <v>0</v>
      </c>
      <c r="V24" s="15"/>
      <c r="W24" s="13"/>
    </row>
    <row r="25" spans="1:23" ht="14.45" customHeight="1" x14ac:dyDescent="0.2">
      <c r="A25" s="88" t="s">
        <v>55</v>
      </c>
      <c r="B25" s="89">
        <v>75</v>
      </c>
      <c r="C25" s="86">
        <f t="shared" si="9"/>
        <v>100</v>
      </c>
      <c r="D25" s="90"/>
      <c r="E25" s="89">
        <v>75</v>
      </c>
      <c r="F25" s="86">
        <f t="shared" si="10"/>
        <v>100</v>
      </c>
      <c r="G25" s="89">
        <v>75</v>
      </c>
      <c r="H25" s="86">
        <f t="shared" si="11"/>
        <v>100</v>
      </c>
      <c r="I25" s="89">
        <v>75</v>
      </c>
      <c r="J25" s="86">
        <f t="shared" si="12"/>
        <v>100</v>
      </c>
      <c r="K25" s="91">
        <v>0</v>
      </c>
      <c r="L25" s="86">
        <f t="shared" si="13"/>
        <v>0</v>
      </c>
      <c r="M25" s="91">
        <v>0</v>
      </c>
      <c r="N25" s="86">
        <f t="shared" si="14"/>
        <v>0</v>
      </c>
      <c r="O25" s="91">
        <v>0</v>
      </c>
      <c r="P25" s="86">
        <f t="shared" si="15"/>
        <v>0</v>
      </c>
      <c r="Q25" s="91">
        <v>0</v>
      </c>
      <c r="R25" s="86">
        <f t="shared" si="16"/>
        <v>0</v>
      </c>
      <c r="S25" s="90"/>
      <c r="T25" s="89">
        <v>0</v>
      </c>
      <c r="U25" s="86">
        <f t="shared" si="17"/>
        <v>0</v>
      </c>
      <c r="V25" s="15"/>
      <c r="W25" s="13"/>
    </row>
    <row r="26" spans="1:23" ht="14.45" customHeight="1" x14ac:dyDescent="0.2">
      <c r="A26" s="88" t="s">
        <v>46</v>
      </c>
      <c r="B26" s="89">
        <v>85</v>
      </c>
      <c r="C26" s="86">
        <f t="shared" si="9"/>
        <v>100</v>
      </c>
      <c r="D26" s="90"/>
      <c r="E26" s="89">
        <v>85</v>
      </c>
      <c r="F26" s="86">
        <f t="shared" si="10"/>
        <v>100</v>
      </c>
      <c r="G26" s="89">
        <v>85</v>
      </c>
      <c r="H26" s="86">
        <f t="shared" si="11"/>
        <v>100</v>
      </c>
      <c r="I26" s="89">
        <v>80</v>
      </c>
      <c r="J26" s="86">
        <f t="shared" si="12"/>
        <v>94.117647058823522</v>
      </c>
      <c r="K26" s="91">
        <v>0</v>
      </c>
      <c r="L26" s="86">
        <f t="shared" si="13"/>
        <v>0</v>
      </c>
      <c r="M26" s="91">
        <v>0</v>
      </c>
      <c r="N26" s="86">
        <f t="shared" si="14"/>
        <v>0</v>
      </c>
      <c r="O26" s="91">
        <v>0</v>
      </c>
      <c r="P26" s="86">
        <f t="shared" si="15"/>
        <v>0</v>
      </c>
      <c r="Q26" s="91">
        <v>0</v>
      </c>
      <c r="R26" s="86">
        <f t="shared" si="16"/>
        <v>0</v>
      </c>
      <c r="S26" s="90"/>
      <c r="T26" s="89">
        <v>10</v>
      </c>
      <c r="U26" s="86">
        <f t="shared" si="17"/>
        <v>11.76470588235294</v>
      </c>
      <c r="V26" s="15"/>
      <c r="W26" s="13"/>
    </row>
    <row r="27" spans="1:23" ht="14.45" customHeight="1" x14ac:dyDescent="0.2">
      <c r="A27" s="88" t="s">
        <v>101</v>
      </c>
      <c r="B27" s="89">
        <v>90</v>
      </c>
      <c r="C27" s="86">
        <f t="shared" si="9"/>
        <v>100</v>
      </c>
      <c r="D27" s="90"/>
      <c r="E27" s="89">
        <v>85</v>
      </c>
      <c r="F27" s="86">
        <f t="shared" si="10"/>
        <v>94.444444444444443</v>
      </c>
      <c r="G27" s="89">
        <v>85</v>
      </c>
      <c r="H27" s="86">
        <f t="shared" si="11"/>
        <v>94.444444444444443</v>
      </c>
      <c r="I27" s="89">
        <v>85</v>
      </c>
      <c r="J27" s="86">
        <f t="shared" si="12"/>
        <v>94.444444444444443</v>
      </c>
      <c r="K27" s="89">
        <v>0</v>
      </c>
      <c r="L27" s="86">
        <f t="shared" si="13"/>
        <v>0</v>
      </c>
      <c r="M27" s="91">
        <v>0</v>
      </c>
      <c r="N27" s="86">
        <f t="shared" si="14"/>
        <v>0</v>
      </c>
      <c r="O27" s="91">
        <v>0</v>
      </c>
      <c r="P27" s="86">
        <f t="shared" si="15"/>
        <v>0</v>
      </c>
      <c r="Q27" s="91">
        <v>0</v>
      </c>
      <c r="R27" s="86">
        <f t="shared" si="16"/>
        <v>0</v>
      </c>
      <c r="S27" s="90"/>
      <c r="T27" s="91">
        <v>0</v>
      </c>
      <c r="U27" s="86">
        <f t="shared" si="17"/>
        <v>0</v>
      </c>
      <c r="V27" s="15"/>
      <c r="W27" s="13"/>
    </row>
    <row r="28" spans="1:23" ht="14.45" customHeight="1" x14ac:dyDescent="0.2">
      <c r="A28" s="88" t="s">
        <v>63</v>
      </c>
      <c r="B28" s="89">
        <v>120</v>
      </c>
      <c r="C28" s="86">
        <f t="shared" si="9"/>
        <v>100</v>
      </c>
      <c r="D28" s="90"/>
      <c r="E28" s="89">
        <v>115</v>
      </c>
      <c r="F28" s="86">
        <f t="shared" si="10"/>
        <v>95.833333333333343</v>
      </c>
      <c r="G28" s="89">
        <v>115</v>
      </c>
      <c r="H28" s="86">
        <f t="shared" si="11"/>
        <v>95.833333333333343</v>
      </c>
      <c r="I28" s="89">
        <v>105</v>
      </c>
      <c r="J28" s="86">
        <f t="shared" si="12"/>
        <v>87.5</v>
      </c>
      <c r="K28" s="91">
        <v>0</v>
      </c>
      <c r="L28" s="86">
        <f t="shared" si="13"/>
        <v>0</v>
      </c>
      <c r="M28" s="91">
        <v>0</v>
      </c>
      <c r="N28" s="86">
        <f t="shared" si="14"/>
        <v>0</v>
      </c>
      <c r="O28" s="91">
        <v>0</v>
      </c>
      <c r="P28" s="86">
        <f t="shared" si="15"/>
        <v>0</v>
      </c>
      <c r="Q28" s="91">
        <v>0</v>
      </c>
      <c r="R28" s="86">
        <f t="shared" si="16"/>
        <v>0</v>
      </c>
      <c r="S28" s="90"/>
      <c r="T28" s="89">
        <v>10</v>
      </c>
      <c r="U28" s="86">
        <f t="shared" si="17"/>
        <v>8.3333333333333321</v>
      </c>
      <c r="V28" s="15"/>
      <c r="W28" s="13"/>
    </row>
    <row r="29" spans="1:23" ht="14.45" customHeight="1" x14ac:dyDescent="0.2">
      <c r="A29" s="92"/>
      <c r="B29" s="89"/>
      <c r="C29" s="86"/>
      <c r="D29" s="90"/>
      <c r="E29" s="89"/>
      <c r="F29" s="86"/>
      <c r="G29" s="89"/>
      <c r="H29" s="86"/>
      <c r="I29" s="89"/>
      <c r="J29" s="86"/>
      <c r="K29" s="89"/>
      <c r="L29" s="86"/>
      <c r="M29" s="89"/>
      <c r="N29" s="86"/>
      <c r="O29" s="89"/>
      <c r="P29" s="86"/>
      <c r="Q29" s="89"/>
      <c r="R29" s="86"/>
      <c r="S29" s="90"/>
      <c r="T29" s="89"/>
      <c r="U29" s="86"/>
    </row>
    <row r="30" spans="1:23" ht="14.45" customHeight="1" x14ac:dyDescent="0.2">
      <c r="A30" s="87" t="s">
        <v>38</v>
      </c>
      <c r="B30" s="82">
        <v>2410</v>
      </c>
      <c r="C30" s="83">
        <f t="shared" ref="C30:C35" si="18">+B30/$B30*100</f>
        <v>100</v>
      </c>
      <c r="D30" s="84"/>
      <c r="E30" s="82">
        <v>1815</v>
      </c>
      <c r="F30" s="83">
        <f t="shared" ref="F30:F35" si="19">+E30/$B30*100</f>
        <v>75.31120331950207</v>
      </c>
      <c r="G30" s="82">
        <v>1775</v>
      </c>
      <c r="H30" s="83">
        <f t="shared" ref="H30:H35" si="20">+G30/$B30*100</f>
        <v>73.651452282157678</v>
      </c>
      <c r="I30" s="82">
        <v>1560</v>
      </c>
      <c r="J30" s="83">
        <f t="shared" ref="J30:J35" si="21">+I30/$B30*100</f>
        <v>64.730290456431533</v>
      </c>
      <c r="K30" s="82">
        <v>170</v>
      </c>
      <c r="L30" s="83">
        <f t="shared" ref="L30:L35" si="22">+K30/$B30*100</f>
        <v>7.0539419087136928</v>
      </c>
      <c r="M30" s="82">
        <v>40</v>
      </c>
      <c r="N30" s="83">
        <f t="shared" ref="N30:N35" si="23">+M30/$B30*100</f>
        <v>1.6597510373443984</v>
      </c>
      <c r="O30" s="82">
        <v>35</v>
      </c>
      <c r="P30" s="83">
        <f t="shared" ref="P30:P35" si="24">+O30/$B30*100</f>
        <v>1.4522821576763485</v>
      </c>
      <c r="Q30" s="82">
        <v>10</v>
      </c>
      <c r="R30" s="83">
        <f t="shared" ref="R30:R35" si="25">+Q30/$B30*100</f>
        <v>0.41493775933609961</v>
      </c>
      <c r="S30" s="84"/>
      <c r="T30" s="82">
        <v>590</v>
      </c>
      <c r="U30" s="83">
        <f t="shared" ref="U30:U35" si="26">+T30/$B30*100</f>
        <v>24.481327800829874</v>
      </c>
    </row>
    <row r="31" spans="1:23" ht="14.45" customHeight="1" x14ac:dyDescent="0.2">
      <c r="A31" s="88" t="s">
        <v>68</v>
      </c>
      <c r="B31" s="89">
        <v>130</v>
      </c>
      <c r="C31" s="86">
        <f t="shared" si="18"/>
        <v>100</v>
      </c>
      <c r="D31" s="90"/>
      <c r="E31" s="89">
        <v>115</v>
      </c>
      <c r="F31" s="86">
        <f t="shared" si="19"/>
        <v>88.461538461538453</v>
      </c>
      <c r="G31" s="89">
        <v>115</v>
      </c>
      <c r="H31" s="86">
        <f t="shared" si="20"/>
        <v>88.461538461538453</v>
      </c>
      <c r="I31" s="89">
        <v>110</v>
      </c>
      <c r="J31" s="86">
        <f t="shared" si="21"/>
        <v>84.615384615384613</v>
      </c>
      <c r="K31" s="91">
        <v>0</v>
      </c>
      <c r="L31" s="86">
        <f t="shared" si="22"/>
        <v>0</v>
      </c>
      <c r="M31" s="91">
        <v>10</v>
      </c>
      <c r="N31" s="86">
        <f t="shared" si="23"/>
        <v>7.6923076923076925</v>
      </c>
      <c r="O31" s="91">
        <v>0</v>
      </c>
      <c r="P31" s="86">
        <f t="shared" si="24"/>
        <v>0</v>
      </c>
      <c r="Q31" s="91">
        <v>0</v>
      </c>
      <c r="R31" s="86">
        <f t="shared" si="25"/>
        <v>0</v>
      </c>
      <c r="S31" s="90"/>
      <c r="T31" s="89">
        <v>15</v>
      </c>
      <c r="U31" s="86">
        <f t="shared" si="26"/>
        <v>11.538461538461538</v>
      </c>
      <c r="V31" s="15"/>
      <c r="W31" s="13"/>
    </row>
    <row r="32" spans="1:23" ht="14.45" customHeight="1" x14ac:dyDescent="0.2">
      <c r="A32" s="88" t="s">
        <v>118</v>
      </c>
      <c r="B32" s="89">
        <v>530</v>
      </c>
      <c r="C32" s="86">
        <f t="shared" si="18"/>
        <v>100</v>
      </c>
      <c r="D32" s="90"/>
      <c r="E32" s="89">
        <v>500</v>
      </c>
      <c r="F32" s="86">
        <f t="shared" si="19"/>
        <v>94.339622641509436</v>
      </c>
      <c r="G32" s="89">
        <v>500</v>
      </c>
      <c r="H32" s="86">
        <f t="shared" si="20"/>
        <v>94.339622641509436</v>
      </c>
      <c r="I32" s="89">
        <v>480</v>
      </c>
      <c r="J32" s="86">
        <f t="shared" si="21"/>
        <v>90.566037735849065</v>
      </c>
      <c r="K32" s="89">
        <v>10</v>
      </c>
      <c r="L32" s="86">
        <f t="shared" si="22"/>
        <v>1.8867924528301887</v>
      </c>
      <c r="M32" s="91">
        <v>10</v>
      </c>
      <c r="N32" s="86">
        <f t="shared" si="23"/>
        <v>1.8867924528301887</v>
      </c>
      <c r="O32" s="91">
        <v>0</v>
      </c>
      <c r="P32" s="86">
        <f t="shared" si="24"/>
        <v>0</v>
      </c>
      <c r="Q32" s="91">
        <v>0</v>
      </c>
      <c r="R32" s="86">
        <f t="shared" si="25"/>
        <v>0</v>
      </c>
      <c r="S32" s="90"/>
      <c r="T32" s="89">
        <v>30</v>
      </c>
      <c r="U32" s="86">
        <f t="shared" si="26"/>
        <v>5.6603773584905666</v>
      </c>
      <c r="V32" s="15"/>
      <c r="W32" s="13"/>
    </row>
    <row r="33" spans="1:23" ht="14.45" customHeight="1" x14ac:dyDescent="0.2">
      <c r="A33" s="88" t="s">
        <v>66</v>
      </c>
      <c r="B33" s="89">
        <v>515</v>
      </c>
      <c r="C33" s="86">
        <f t="shared" si="18"/>
        <v>100</v>
      </c>
      <c r="D33" s="90"/>
      <c r="E33" s="89">
        <v>465</v>
      </c>
      <c r="F33" s="86">
        <f t="shared" si="19"/>
        <v>90.291262135922338</v>
      </c>
      <c r="G33" s="89">
        <v>460</v>
      </c>
      <c r="H33" s="86">
        <f t="shared" si="20"/>
        <v>89.320388349514573</v>
      </c>
      <c r="I33" s="89">
        <v>435</v>
      </c>
      <c r="J33" s="86">
        <f t="shared" si="21"/>
        <v>84.466019417475721</v>
      </c>
      <c r="K33" s="89">
        <v>20</v>
      </c>
      <c r="L33" s="86">
        <f t="shared" si="22"/>
        <v>3.8834951456310676</v>
      </c>
      <c r="M33" s="91">
        <v>10</v>
      </c>
      <c r="N33" s="86">
        <f t="shared" si="23"/>
        <v>1.9417475728155338</v>
      </c>
      <c r="O33" s="91">
        <v>0</v>
      </c>
      <c r="P33" s="86">
        <f t="shared" si="24"/>
        <v>0</v>
      </c>
      <c r="Q33" s="91">
        <v>0</v>
      </c>
      <c r="R33" s="86">
        <f t="shared" si="25"/>
        <v>0</v>
      </c>
      <c r="S33" s="90"/>
      <c r="T33" s="89">
        <v>55</v>
      </c>
      <c r="U33" s="86">
        <f t="shared" si="26"/>
        <v>10.679611650485436</v>
      </c>
      <c r="V33" s="15"/>
      <c r="W33" s="13"/>
    </row>
    <row r="34" spans="1:23" ht="14.45" customHeight="1" x14ac:dyDescent="0.2">
      <c r="A34" s="88" t="s">
        <v>65</v>
      </c>
      <c r="B34" s="89">
        <v>760</v>
      </c>
      <c r="C34" s="86">
        <f t="shared" si="18"/>
        <v>100</v>
      </c>
      <c r="D34" s="90"/>
      <c r="E34" s="89">
        <v>320</v>
      </c>
      <c r="F34" s="86">
        <f t="shared" si="19"/>
        <v>42.105263157894733</v>
      </c>
      <c r="G34" s="89">
        <v>295</v>
      </c>
      <c r="H34" s="86">
        <f t="shared" si="20"/>
        <v>38.815789473684212</v>
      </c>
      <c r="I34" s="89">
        <v>200</v>
      </c>
      <c r="J34" s="86">
        <f t="shared" si="21"/>
        <v>26.315789473684209</v>
      </c>
      <c r="K34" s="89">
        <v>80</v>
      </c>
      <c r="L34" s="86">
        <f t="shared" si="22"/>
        <v>10.526315789473683</v>
      </c>
      <c r="M34" s="89">
        <v>15</v>
      </c>
      <c r="N34" s="86">
        <f t="shared" si="23"/>
        <v>1.9736842105263157</v>
      </c>
      <c r="O34" s="91">
        <v>15</v>
      </c>
      <c r="P34" s="86">
        <f t="shared" si="24"/>
        <v>1.9736842105263157</v>
      </c>
      <c r="Q34" s="91">
        <v>0</v>
      </c>
      <c r="R34" s="86">
        <f t="shared" si="25"/>
        <v>0</v>
      </c>
      <c r="S34" s="90"/>
      <c r="T34" s="89">
        <v>440</v>
      </c>
      <c r="U34" s="86">
        <f t="shared" si="26"/>
        <v>57.894736842105267</v>
      </c>
      <c r="V34" s="15"/>
      <c r="W34" s="13"/>
    </row>
    <row r="35" spans="1:23" ht="14.45" customHeight="1" x14ac:dyDescent="0.2">
      <c r="A35" s="88" t="s">
        <v>64</v>
      </c>
      <c r="B35" s="89">
        <v>480</v>
      </c>
      <c r="C35" s="86">
        <f t="shared" si="18"/>
        <v>100</v>
      </c>
      <c r="D35" s="90"/>
      <c r="E35" s="89">
        <v>425</v>
      </c>
      <c r="F35" s="86">
        <f t="shared" si="19"/>
        <v>88.541666666666657</v>
      </c>
      <c r="G35" s="89">
        <v>405</v>
      </c>
      <c r="H35" s="86">
        <f t="shared" si="20"/>
        <v>84.375</v>
      </c>
      <c r="I35" s="89">
        <v>340</v>
      </c>
      <c r="J35" s="86">
        <f t="shared" si="21"/>
        <v>70.833333333333343</v>
      </c>
      <c r="K35" s="89">
        <v>60</v>
      </c>
      <c r="L35" s="86">
        <f t="shared" si="22"/>
        <v>12.5</v>
      </c>
      <c r="M35" s="91">
        <v>0</v>
      </c>
      <c r="N35" s="86">
        <f t="shared" si="23"/>
        <v>0</v>
      </c>
      <c r="O35" s="91">
        <v>10</v>
      </c>
      <c r="P35" s="86">
        <f t="shared" si="24"/>
        <v>2.083333333333333</v>
      </c>
      <c r="Q35" s="91">
        <v>10</v>
      </c>
      <c r="R35" s="86">
        <f t="shared" si="25"/>
        <v>2.083333333333333</v>
      </c>
      <c r="S35" s="90"/>
      <c r="T35" s="89">
        <v>55</v>
      </c>
      <c r="U35" s="86">
        <f t="shared" si="26"/>
        <v>11.458333333333332</v>
      </c>
      <c r="V35" s="15"/>
      <c r="W35" s="13"/>
    </row>
    <row r="36" spans="1:23" ht="14.45" customHeight="1" x14ac:dyDescent="0.2">
      <c r="A36" s="92"/>
      <c r="B36" s="89"/>
      <c r="C36" s="86"/>
      <c r="D36" s="90"/>
      <c r="E36" s="89"/>
      <c r="F36" s="86"/>
      <c r="G36" s="89"/>
      <c r="H36" s="86"/>
      <c r="I36" s="89"/>
      <c r="J36" s="86"/>
      <c r="K36" s="89"/>
      <c r="L36" s="86"/>
      <c r="M36" s="89"/>
      <c r="N36" s="86"/>
      <c r="O36" s="89"/>
      <c r="P36" s="86"/>
      <c r="Q36" s="89"/>
      <c r="R36" s="86"/>
      <c r="S36" s="90"/>
      <c r="T36" s="89"/>
      <c r="U36" s="86"/>
    </row>
    <row r="37" spans="1:23" ht="14.45" customHeight="1" x14ac:dyDescent="0.2">
      <c r="A37" s="87" t="s">
        <v>41</v>
      </c>
      <c r="B37" s="82">
        <v>6855</v>
      </c>
      <c r="C37" s="83">
        <f t="shared" ref="C37:C42" si="27">+B37/$B37*100</f>
        <v>100</v>
      </c>
      <c r="D37" s="84"/>
      <c r="E37" s="82">
        <v>4045</v>
      </c>
      <c r="F37" s="83">
        <f t="shared" ref="F37:F42" si="28">+E37/$B37*100</f>
        <v>59.008023340627282</v>
      </c>
      <c r="G37" s="82">
        <v>4035</v>
      </c>
      <c r="H37" s="83">
        <f t="shared" ref="H37:H42" si="29">+G37/$B37*100</f>
        <v>58.862144420131287</v>
      </c>
      <c r="I37" s="82">
        <v>2290</v>
      </c>
      <c r="J37" s="83">
        <f t="shared" ref="J37:J42" si="30">+I37/$B37*100</f>
        <v>33.406272793581323</v>
      </c>
      <c r="K37" s="82">
        <v>1475</v>
      </c>
      <c r="L37" s="83">
        <f t="shared" ref="L37:L42" si="31">+K37/$B37*100</f>
        <v>21.517140773158278</v>
      </c>
      <c r="M37" s="82">
        <v>270</v>
      </c>
      <c r="N37" s="83">
        <f t="shared" ref="N37:N42" si="32">+M37/$B37*100</f>
        <v>3.9387308533916849</v>
      </c>
      <c r="O37" s="82">
        <v>10</v>
      </c>
      <c r="P37" s="83">
        <f t="shared" ref="P37:P42" si="33">+O37/$B37*100</f>
        <v>0.14587892049598833</v>
      </c>
      <c r="Q37" s="82">
        <v>0</v>
      </c>
      <c r="R37" s="83">
        <f t="shared" ref="R37:R42" si="34">+Q37/$B37*100</f>
        <v>0</v>
      </c>
      <c r="S37" s="84"/>
      <c r="T37" s="82">
        <v>2810</v>
      </c>
      <c r="U37" s="83">
        <f t="shared" ref="U37:U42" si="35">+T37/$B37*100</f>
        <v>40.991976659372718</v>
      </c>
    </row>
    <row r="38" spans="1:23" ht="14.45" customHeight="1" x14ac:dyDescent="0.2">
      <c r="A38" s="88" t="s">
        <v>53</v>
      </c>
      <c r="B38" s="89">
        <v>105</v>
      </c>
      <c r="C38" s="86">
        <f t="shared" si="27"/>
        <v>100</v>
      </c>
      <c r="D38" s="90"/>
      <c r="E38" s="89">
        <v>45</v>
      </c>
      <c r="F38" s="86">
        <f t="shared" si="28"/>
        <v>42.857142857142854</v>
      </c>
      <c r="G38" s="89">
        <v>45</v>
      </c>
      <c r="H38" s="86">
        <f t="shared" si="29"/>
        <v>42.857142857142854</v>
      </c>
      <c r="I38" s="89">
        <v>30</v>
      </c>
      <c r="J38" s="86">
        <f t="shared" si="30"/>
        <v>28.571428571428569</v>
      </c>
      <c r="K38" s="89">
        <v>10</v>
      </c>
      <c r="L38" s="86">
        <f t="shared" si="31"/>
        <v>9.5238095238095237</v>
      </c>
      <c r="M38" s="89">
        <v>0</v>
      </c>
      <c r="N38" s="86">
        <f t="shared" si="32"/>
        <v>0</v>
      </c>
      <c r="O38" s="91">
        <v>0</v>
      </c>
      <c r="P38" s="86">
        <f t="shared" si="33"/>
        <v>0</v>
      </c>
      <c r="Q38" s="91">
        <v>0</v>
      </c>
      <c r="R38" s="86">
        <f t="shared" si="34"/>
        <v>0</v>
      </c>
      <c r="S38" s="90"/>
      <c r="T38" s="89">
        <v>60</v>
      </c>
      <c r="U38" s="86">
        <f t="shared" si="35"/>
        <v>57.142857142857139</v>
      </c>
      <c r="V38" s="15"/>
      <c r="W38" s="13"/>
    </row>
    <row r="39" spans="1:23" ht="14.45" customHeight="1" x14ac:dyDescent="0.2">
      <c r="A39" s="88" t="s">
        <v>59</v>
      </c>
      <c r="B39" s="89">
        <v>470</v>
      </c>
      <c r="C39" s="86">
        <f t="shared" si="27"/>
        <v>100</v>
      </c>
      <c r="D39" s="90"/>
      <c r="E39" s="89">
        <v>430</v>
      </c>
      <c r="F39" s="86">
        <f t="shared" si="28"/>
        <v>91.489361702127653</v>
      </c>
      <c r="G39" s="89">
        <v>430</v>
      </c>
      <c r="H39" s="86">
        <f t="shared" si="29"/>
        <v>91.489361702127653</v>
      </c>
      <c r="I39" s="89">
        <v>315</v>
      </c>
      <c r="J39" s="86">
        <f t="shared" si="30"/>
        <v>67.021276595744681</v>
      </c>
      <c r="K39" s="89">
        <v>105</v>
      </c>
      <c r="L39" s="86">
        <f t="shared" si="31"/>
        <v>22.340425531914892</v>
      </c>
      <c r="M39" s="91">
        <v>10</v>
      </c>
      <c r="N39" s="86">
        <f t="shared" si="32"/>
        <v>2.1276595744680851</v>
      </c>
      <c r="O39" s="89">
        <v>10</v>
      </c>
      <c r="P39" s="86">
        <f t="shared" si="33"/>
        <v>2.1276595744680851</v>
      </c>
      <c r="Q39" s="91">
        <v>0</v>
      </c>
      <c r="R39" s="86">
        <f t="shared" si="34"/>
        <v>0</v>
      </c>
      <c r="S39" s="90"/>
      <c r="T39" s="89">
        <v>40</v>
      </c>
      <c r="U39" s="86">
        <f t="shared" si="35"/>
        <v>8.5106382978723403</v>
      </c>
      <c r="V39" s="15"/>
      <c r="W39" s="13"/>
    </row>
    <row r="40" spans="1:23" ht="14.45" customHeight="1" x14ac:dyDescent="0.2">
      <c r="A40" s="88" t="s">
        <v>52</v>
      </c>
      <c r="B40" s="89">
        <v>2500</v>
      </c>
      <c r="C40" s="86">
        <f t="shared" si="27"/>
        <v>100</v>
      </c>
      <c r="D40" s="90"/>
      <c r="E40" s="89">
        <v>1650</v>
      </c>
      <c r="F40" s="86">
        <f t="shared" si="28"/>
        <v>66</v>
      </c>
      <c r="G40" s="89">
        <v>1640</v>
      </c>
      <c r="H40" s="86">
        <f t="shared" si="29"/>
        <v>65.600000000000009</v>
      </c>
      <c r="I40" s="89">
        <v>920</v>
      </c>
      <c r="J40" s="86">
        <f t="shared" si="30"/>
        <v>36.799999999999997</v>
      </c>
      <c r="K40" s="89">
        <v>585</v>
      </c>
      <c r="L40" s="86">
        <f t="shared" si="31"/>
        <v>23.400000000000002</v>
      </c>
      <c r="M40" s="89">
        <v>135</v>
      </c>
      <c r="N40" s="86">
        <f t="shared" si="32"/>
        <v>5.4</v>
      </c>
      <c r="O40" s="89">
        <v>10</v>
      </c>
      <c r="P40" s="86">
        <f t="shared" si="33"/>
        <v>0.4</v>
      </c>
      <c r="Q40" s="89">
        <v>10</v>
      </c>
      <c r="R40" s="86">
        <f t="shared" si="34"/>
        <v>0.4</v>
      </c>
      <c r="S40" s="90"/>
      <c r="T40" s="89">
        <v>850</v>
      </c>
      <c r="U40" s="86">
        <f t="shared" si="35"/>
        <v>34</v>
      </c>
      <c r="V40" s="15"/>
      <c r="W40" s="13"/>
    </row>
    <row r="41" spans="1:23" ht="14.45" customHeight="1" x14ac:dyDescent="0.2">
      <c r="A41" s="88" t="s">
        <v>57</v>
      </c>
      <c r="B41" s="89">
        <v>3455</v>
      </c>
      <c r="C41" s="86">
        <f t="shared" si="27"/>
        <v>100</v>
      </c>
      <c r="D41" s="90"/>
      <c r="E41" s="89">
        <v>1635</v>
      </c>
      <c r="F41" s="86">
        <f t="shared" si="28"/>
        <v>47.32272069464544</v>
      </c>
      <c r="G41" s="89">
        <v>1630</v>
      </c>
      <c r="H41" s="86">
        <f t="shared" si="29"/>
        <v>47.178002894356005</v>
      </c>
      <c r="I41" s="89">
        <v>750</v>
      </c>
      <c r="J41" s="86">
        <f t="shared" si="30"/>
        <v>21.707670043415341</v>
      </c>
      <c r="K41" s="89">
        <v>765</v>
      </c>
      <c r="L41" s="86">
        <f t="shared" si="31"/>
        <v>22.141823444283649</v>
      </c>
      <c r="M41" s="89">
        <v>120</v>
      </c>
      <c r="N41" s="86">
        <f t="shared" si="32"/>
        <v>3.4732272069464547</v>
      </c>
      <c r="O41" s="89">
        <v>0</v>
      </c>
      <c r="P41" s="86">
        <f t="shared" si="33"/>
        <v>0</v>
      </c>
      <c r="Q41" s="89">
        <v>0</v>
      </c>
      <c r="R41" s="86">
        <f t="shared" si="34"/>
        <v>0</v>
      </c>
      <c r="S41" s="90"/>
      <c r="T41" s="89">
        <v>1820</v>
      </c>
      <c r="U41" s="86">
        <f t="shared" si="35"/>
        <v>52.67727930535456</v>
      </c>
      <c r="V41" s="15"/>
      <c r="W41" s="13"/>
    </row>
    <row r="42" spans="1:23" ht="14.45" customHeight="1" x14ac:dyDescent="0.2">
      <c r="A42" s="88" t="s">
        <v>60</v>
      </c>
      <c r="B42" s="89">
        <v>300</v>
      </c>
      <c r="C42" s="86">
        <f t="shared" si="27"/>
        <v>100</v>
      </c>
      <c r="D42" s="90"/>
      <c r="E42" s="89">
        <v>280</v>
      </c>
      <c r="F42" s="86">
        <f t="shared" si="28"/>
        <v>93.333333333333329</v>
      </c>
      <c r="G42" s="89">
        <v>275</v>
      </c>
      <c r="H42" s="86">
        <f t="shared" si="29"/>
        <v>91.666666666666657</v>
      </c>
      <c r="I42" s="89">
        <v>270</v>
      </c>
      <c r="J42" s="86">
        <f t="shared" si="30"/>
        <v>90</v>
      </c>
      <c r="K42" s="89">
        <v>10</v>
      </c>
      <c r="L42" s="86">
        <f t="shared" si="31"/>
        <v>3.3333333333333335</v>
      </c>
      <c r="M42" s="89">
        <v>0</v>
      </c>
      <c r="N42" s="86">
        <f t="shared" si="32"/>
        <v>0</v>
      </c>
      <c r="O42" s="91">
        <v>0</v>
      </c>
      <c r="P42" s="86">
        <f t="shared" si="33"/>
        <v>0</v>
      </c>
      <c r="Q42" s="91">
        <v>0</v>
      </c>
      <c r="R42" s="86">
        <f t="shared" si="34"/>
        <v>0</v>
      </c>
      <c r="S42" s="90"/>
      <c r="T42" s="89">
        <v>25</v>
      </c>
      <c r="U42" s="86">
        <f t="shared" si="35"/>
        <v>8.3333333333333321</v>
      </c>
      <c r="V42" s="15"/>
      <c r="W42" s="13"/>
    </row>
    <row r="43" spans="1:23" ht="14.45" customHeight="1" x14ac:dyDescent="0.2">
      <c r="A43" s="92"/>
      <c r="B43" s="89"/>
      <c r="C43" s="86"/>
      <c r="D43" s="90"/>
      <c r="E43" s="89"/>
      <c r="F43" s="86"/>
      <c r="G43" s="89"/>
      <c r="H43" s="86"/>
      <c r="I43" s="89"/>
      <c r="J43" s="86"/>
      <c r="K43" s="89"/>
      <c r="L43" s="86"/>
      <c r="M43" s="89"/>
      <c r="N43" s="86"/>
      <c r="O43" s="89"/>
      <c r="P43" s="86"/>
      <c r="Q43" s="89"/>
      <c r="R43" s="86"/>
      <c r="S43" s="90"/>
      <c r="T43" s="89"/>
      <c r="U43" s="86"/>
    </row>
    <row r="44" spans="1:23" ht="14.45" customHeight="1" x14ac:dyDescent="0.2">
      <c r="A44" s="87" t="s">
        <v>119</v>
      </c>
      <c r="B44" s="82">
        <v>2740</v>
      </c>
      <c r="C44" s="83">
        <f>+B44/$B44*100</f>
        <v>100</v>
      </c>
      <c r="D44" s="84"/>
      <c r="E44" s="82">
        <v>2600</v>
      </c>
      <c r="F44" s="83">
        <f>+E44/$B44*100</f>
        <v>94.890510948905103</v>
      </c>
      <c r="G44" s="82">
        <v>2595</v>
      </c>
      <c r="H44" s="83">
        <f>+G44/$B44*100</f>
        <v>94.708029197080293</v>
      </c>
      <c r="I44" s="82">
        <v>2525</v>
      </c>
      <c r="J44" s="83">
        <f>+I44/$B44*100</f>
        <v>92.153284671532845</v>
      </c>
      <c r="K44" s="82">
        <v>65</v>
      </c>
      <c r="L44" s="83">
        <f>+K44/$B44*100</f>
        <v>2.3722627737226274</v>
      </c>
      <c r="M44" s="82">
        <v>0</v>
      </c>
      <c r="N44" s="83">
        <f>+M44/$B44*100</f>
        <v>0</v>
      </c>
      <c r="O44" s="82">
        <v>0</v>
      </c>
      <c r="P44" s="83">
        <f>+O44/$B44*100</f>
        <v>0</v>
      </c>
      <c r="Q44" s="82">
        <v>10</v>
      </c>
      <c r="R44" s="83">
        <f>+Q44/$B44*100</f>
        <v>0.36496350364963503</v>
      </c>
      <c r="S44" s="84"/>
      <c r="T44" s="82">
        <v>145</v>
      </c>
      <c r="U44" s="83">
        <f>+T44/$B44*100</f>
        <v>5.2919708029197077</v>
      </c>
    </row>
    <row r="45" spans="1:23" ht="14.45" customHeight="1" x14ac:dyDescent="0.2">
      <c r="A45" s="88" t="s">
        <v>120</v>
      </c>
      <c r="B45" s="89">
        <v>1865</v>
      </c>
      <c r="C45" s="86">
        <f>+B45/$B45*100</f>
        <v>100</v>
      </c>
      <c r="D45" s="90"/>
      <c r="E45" s="89">
        <v>1750</v>
      </c>
      <c r="F45" s="86">
        <f>+E45/$B45*100</f>
        <v>93.833780160857899</v>
      </c>
      <c r="G45" s="89">
        <v>1745</v>
      </c>
      <c r="H45" s="86">
        <f>+G45/$B45*100</f>
        <v>93.565683646112603</v>
      </c>
      <c r="I45" s="89">
        <v>1695</v>
      </c>
      <c r="J45" s="86">
        <f>+I45/$B45*100</f>
        <v>90.884718498659524</v>
      </c>
      <c r="K45" s="91">
        <v>50</v>
      </c>
      <c r="L45" s="86">
        <f>+K45/$B45*100</f>
        <v>2.6809651474530831</v>
      </c>
      <c r="M45" s="91">
        <v>10</v>
      </c>
      <c r="N45" s="86">
        <f>+M45/$B45*100</f>
        <v>0.53619302949061665</v>
      </c>
      <c r="O45" s="91">
        <v>0</v>
      </c>
      <c r="P45" s="86">
        <f>+O45/$B45*100</f>
        <v>0</v>
      </c>
      <c r="Q45" s="91">
        <v>0</v>
      </c>
      <c r="R45" s="86">
        <f>+Q45/$B45*100</f>
        <v>0</v>
      </c>
      <c r="S45" s="90"/>
      <c r="T45" s="89">
        <v>110</v>
      </c>
      <c r="U45" s="86">
        <f>+T45/$B45*100</f>
        <v>5.8981233243967823</v>
      </c>
      <c r="V45" s="15"/>
      <c r="W45" s="13"/>
    </row>
    <row r="46" spans="1:23" ht="14.45" customHeight="1" x14ac:dyDescent="0.2">
      <c r="A46" s="88" t="s">
        <v>47</v>
      </c>
      <c r="B46" s="89">
        <v>280</v>
      </c>
      <c r="C46" s="86">
        <f>+B46/$B46*100</f>
        <v>100</v>
      </c>
      <c r="D46" s="90"/>
      <c r="E46" s="89">
        <v>275</v>
      </c>
      <c r="F46" s="86">
        <f>+E46/$B46*100</f>
        <v>98.214285714285708</v>
      </c>
      <c r="G46" s="89">
        <v>270</v>
      </c>
      <c r="H46" s="86">
        <f>+G46/$B46*100</f>
        <v>96.428571428571431</v>
      </c>
      <c r="I46" s="89">
        <v>265</v>
      </c>
      <c r="J46" s="86">
        <f>+I46/$B46*100</f>
        <v>94.642857142857139</v>
      </c>
      <c r="K46" s="89">
        <v>10</v>
      </c>
      <c r="L46" s="86">
        <f>+K46/$B46*100</f>
        <v>3.5714285714285712</v>
      </c>
      <c r="M46" s="89">
        <v>0</v>
      </c>
      <c r="N46" s="86">
        <f>+M46/$B46*100</f>
        <v>0</v>
      </c>
      <c r="O46" s="91">
        <v>0</v>
      </c>
      <c r="P46" s="86">
        <f>+O46/$B46*100</f>
        <v>0</v>
      </c>
      <c r="Q46" s="89">
        <v>0</v>
      </c>
      <c r="R46" s="86">
        <f>+Q46/$B46*100</f>
        <v>0</v>
      </c>
      <c r="S46" s="90"/>
      <c r="T46" s="89">
        <v>0</v>
      </c>
      <c r="U46" s="86">
        <f>+T46/$B46*100</f>
        <v>0</v>
      </c>
      <c r="V46" s="15"/>
      <c r="W46" s="13"/>
    </row>
    <row r="47" spans="1:23" ht="14.45" customHeight="1" x14ac:dyDescent="0.2">
      <c r="A47" s="88" t="s">
        <v>48</v>
      </c>
      <c r="B47" s="89">
        <v>130</v>
      </c>
      <c r="C47" s="86">
        <f>+B47/$B47*100</f>
        <v>100</v>
      </c>
      <c r="D47" s="90"/>
      <c r="E47" s="89">
        <v>125</v>
      </c>
      <c r="F47" s="86">
        <f>+E47/$B47*100</f>
        <v>96.15384615384616</v>
      </c>
      <c r="G47" s="89">
        <v>125</v>
      </c>
      <c r="H47" s="86">
        <f>+G47/$B47*100</f>
        <v>96.15384615384616</v>
      </c>
      <c r="I47" s="89">
        <v>115</v>
      </c>
      <c r="J47" s="86">
        <f>+I47/$B47*100</f>
        <v>88.461538461538453</v>
      </c>
      <c r="K47" s="89">
        <v>10</v>
      </c>
      <c r="L47" s="86">
        <f>+K47/$B47*100</f>
        <v>7.6923076923076925</v>
      </c>
      <c r="M47" s="91">
        <v>0</v>
      </c>
      <c r="N47" s="86">
        <f>+M47/$B47*100</f>
        <v>0</v>
      </c>
      <c r="O47" s="89">
        <v>0</v>
      </c>
      <c r="P47" s="86">
        <f>+O47/$B47*100</f>
        <v>0</v>
      </c>
      <c r="Q47" s="89">
        <v>0</v>
      </c>
      <c r="R47" s="86">
        <f>+Q47/$B47*100</f>
        <v>0</v>
      </c>
      <c r="S47" s="90"/>
      <c r="T47" s="89">
        <v>0</v>
      </c>
      <c r="U47" s="86">
        <f>+T47/$B47*100</f>
        <v>0</v>
      </c>
      <c r="V47" s="15"/>
      <c r="W47" s="13"/>
    </row>
    <row r="48" spans="1:23" ht="14.45" customHeight="1" x14ac:dyDescent="0.2">
      <c r="A48" s="88" t="s">
        <v>49</v>
      </c>
      <c r="B48" s="89">
        <v>470</v>
      </c>
      <c r="C48" s="86">
        <f>+B48/$B48*100</f>
        <v>100</v>
      </c>
      <c r="D48" s="90"/>
      <c r="E48" s="89">
        <v>450</v>
      </c>
      <c r="F48" s="86">
        <f>+E48/$B48*100</f>
        <v>95.744680851063833</v>
      </c>
      <c r="G48" s="89">
        <v>450</v>
      </c>
      <c r="H48" s="86">
        <f>+G48/$B48*100</f>
        <v>95.744680851063833</v>
      </c>
      <c r="I48" s="89">
        <v>445</v>
      </c>
      <c r="J48" s="86">
        <f>+I48/$B48*100</f>
        <v>94.680851063829792</v>
      </c>
      <c r="K48" s="91">
        <v>10</v>
      </c>
      <c r="L48" s="86">
        <f>+K48/$B48*100</f>
        <v>2.1276595744680851</v>
      </c>
      <c r="M48" s="91">
        <v>0</v>
      </c>
      <c r="N48" s="86">
        <f>+M48/$B48*100</f>
        <v>0</v>
      </c>
      <c r="O48" s="91">
        <v>0</v>
      </c>
      <c r="P48" s="86">
        <f>+O48/$B48*100</f>
        <v>0</v>
      </c>
      <c r="Q48" s="91">
        <v>0</v>
      </c>
      <c r="R48" s="86">
        <f>+Q48/$B48*100</f>
        <v>0</v>
      </c>
      <c r="S48" s="90"/>
      <c r="T48" s="89">
        <v>20</v>
      </c>
      <c r="U48" s="86">
        <f>+T48/$B48*100</f>
        <v>4.2553191489361701</v>
      </c>
      <c r="V48" s="15"/>
      <c r="W48" s="13"/>
    </row>
    <row r="49" spans="1:23" ht="14.45" customHeight="1" x14ac:dyDescent="0.2">
      <c r="A49" s="92"/>
      <c r="B49" s="89"/>
      <c r="C49" s="86"/>
      <c r="D49" s="90"/>
      <c r="E49" s="89"/>
      <c r="F49" s="86"/>
      <c r="G49" s="89"/>
      <c r="H49" s="86"/>
      <c r="I49" s="89"/>
      <c r="J49" s="86"/>
      <c r="K49" s="91"/>
      <c r="L49" s="86"/>
      <c r="M49" s="91"/>
      <c r="N49" s="86"/>
      <c r="O49" s="91"/>
      <c r="P49" s="86"/>
      <c r="Q49" s="91"/>
      <c r="R49" s="86"/>
      <c r="S49" s="90"/>
      <c r="T49" s="89"/>
      <c r="U49" s="86"/>
    </row>
    <row r="50" spans="1:23" ht="14.45" customHeight="1" x14ac:dyDescent="0.2">
      <c r="A50" s="87" t="s">
        <v>50</v>
      </c>
      <c r="B50" s="82">
        <v>19805</v>
      </c>
      <c r="C50" s="83">
        <f>+B50/$B50*100</f>
        <v>100</v>
      </c>
      <c r="D50" s="84"/>
      <c r="E50" s="82">
        <v>4775</v>
      </c>
      <c r="F50" s="83">
        <f>+E50/$B50*100</f>
        <v>24.110073213834891</v>
      </c>
      <c r="G50" s="82">
        <v>4680</v>
      </c>
      <c r="H50" s="83">
        <f>+G50/$B50*100</f>
        <v>23.630396364554407</v>
      </c>
      <c r="I50" s="82">
        <v>2715</v>
      </c>
      <c r="J50" s="83">
        <f>+I50/$B50*100</f>
        <v>13.708659429437011</v>
      </c>
      <c r="K50" s="82">
        <v>1370</v>
      </c>
      <c r="L50" s="83">
        <f>+K50/$B50*100</f>
        <v>6.9174450896238318</v>
      </c>
      <c r="M50" s="82">
        <v>595</v>
      </c>
      <c r="N50" s="83">
        <f>+M50/$B50*100</f>
        <v>3.0042918454935621</v>
      </c>
      <c r="O50" s="82">
        <v>85</v>
      </c>
      <c r="P50" s="83">
        <f>+O50/$B50*100</f>
        <v>0.42918454935622319</v>
      </c>
      <c r="Q50" s="82">
        <v>15</v>
      </c>
      <c r="R50" s="83">
        <f>+Q50/$B50*100</f>
        <v>7.573844988639232E-2</v>
      </c>
      <c r="S50" s="84"/>
      <c r="T50" s="82">
        <v>15025</v>
      </c>
      <c r="U50" s="83">
        <f>+T50/$B50*100</f>
        <v>75.864680636202976</v>
      </c>
    </row>
    <row r="51" spans="1:23" ht="14.45" customHeight="1" x14ac:dyDescent="0.2">
      <c r="A51" s="88" t="s">
        <v>121</v>
      </c>
      <c r="B51" s="89">
        <v>220</v>
      </c>
      <c r="C51" s="86">
        <f>+B51/$B51*100</f>
        <v>100</v>
      </c>
      <c r="D51" s="90"/>
      <c r="E51" s="89">
        <v>215</v>
      </c>
      <c r="F51" s="86">
        <f>+E51/$B51*100</f>
        <v>97.727272727272734</v>
      </c>
      <c r="G51" s="89">
        <v>215</v>
      </c>
      <c r="H51" s="86">
        <f>+G51/$B51*100</f>
        <v>97.727272727272734</v>
      </c>
      <c r="I51" s="89">
        <v>205</v>
      </c>
      <c r="J51" s="86">
        <f>+I51/$B51*100</f>
        <v>93.181818181818173</v>
      </c>
      <c r="K51" s="89">
        <v>0</v>
      </c>
      <c r="L51" s="86">
        <f>+K51/$B51*100</f>
        <v>0</v>
      </c>
      <c r="M51" s="89">
        <v>0</v>
      </c>
      <c r="N51" s="86">
        <f>+M51/$B51*100</f>
        <v>0</v>
      </c>
      <c r="O51" s="89">
        <v>0</v>
      </c>
      <c r="P51" s="86">
        <f>+O51/$B51*100</f>
        <v>0</v>
      </c>
      <c r="Q51" s="89">
        <v>0</v>
      </c>
      <c r="R51" s="86">
        <f>+Q51/$B51*100</f>
        <v>0</v>
      </c>
      <c r="S51" s="90"/>
      <c r="T51" s="89">
        <v>0</v>
      </c>
      <c r="U51" s="86">
        <f>+T51/$B51*100</f>
        <v>0</v>
      </c>
      <c r="V51" s="15"/>
      <c r="W51" s="13"/>
    </row>
    <row r="52" spans="1:23" ht="14.45" customHeight="1" x14ac:dyDescent="0.2">
      <c r="A52" s="79" t="s">
        <v>61</v>
      </c>
      <c r="B52" s="90">
        <v>19285</v>
      </c>
      <c r="C52" s="93">
        <f>+B52/$B52*100</f>
        <v>100</v>
      </c>
      <c r="D52" s="90"/>
      <c r="E52" s="90">
        <v>4465</v>
      </c>
      <c r="F52" s="93">
        <f>+E52/$B52*100</f>
        <v>23.152709359605911</v>
      </c>
      <c r="G52" s="90">
        <v>4370</v>
      </c>
      <c r="H52" s="93">
        <f>+G52/$B52*100</f>
        <v>22.660098522167488</v>
      </c>
      <c r="I52" s="90">
        <v>2440</v>
      </c>
      <c r="J52" s="93">
        <f>+I52/$B52*100</f>
        <v>12.652320456313197</v>
      </c>
      <c r="K52" s="90">
        <v>1345</v>
      </c>
      <c r="L52" s="93">
        <f>+K52/$B52*100</f>
        <v>6.9743323826808394</v>
      </c>
      <c r="M52" s="90">
        <v>585</v>
      </c>
      <c r="N52" s="93">
        <f>+M52/$B52*100</f>
        <v>3.0334456831734511</v>
      </c>
      <c r="O52" s="90">
        <v>80</v>
      </c>
      <c r="P52" s="93">
        <f>+O52/$B52*100</f>
        <v>0.4148301788955146</v>
      </c>
      <c r="Q52" s="90">
        <v>10</v>
      </c>
      <c r="R52" s="93">
        <f>+Q52/$B52*100</f>
        <v>5.1853772361939325E-2</v>
      </c>
      <c r="S52" s="90"/>
      <c r="T52" s="90">
        <v>14820</v>
      </c>
      <c r="U52" s="93">
        <f>+T52/$B52*100</f>
        <v>76.847290640394078</v>
      </c>
      <c r="V52" s="15"/>
      <c r="W52" s="13"/>
    </row>
    <row r="53" spans="1:23" ht="14.45" customHeight="1" thickBot="1" x14ac:dyDescent="0.25">
      <c r="A53" s="94"/>
      <c r="B53" s="95"/>
      <c r="C53" s="96"/>
      <c r="D53" s="95"/>
      <c r="E53" s="95"/>
      <c r="F53" s="96"/>
      <c r="G53" s="96"/>
      <c r="H53" s="96"/>
      <c r="I53" s="95"/>
      <c r="J53" s="96"/>
      <c r="K53" s="95"/>
      <c r="L53" s="96"/>
      <c r="M53" s="95"/>
      <c r="N53" s="96"/>
      <c r="O53" s="95"/>
      <c r="P53" s="96"/>
      <c r="Q53" s="95"/>
      <c r="R53" s="96"/>
      <c r="S53" s="95"/>
      <c r="T53" s="95"/>
      <c r="U53" s="96"/>
      <c r="V53" s="15"/>
      <c r="W53" s="13"/>
    </row>
    <row r="54" spans="1:23" ht="14.4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3" s="2" customFormat="1" ht="14.45" customHeight="1" x14ac:dyDescent="0.2">
      <c r="A55" s="128" t="s">
        <v>108</v>
      </c>
    </row>
    <row r="56" spans="1:23" ht="14.45" customHeight="1" x14ac:dyDescent="0.2">
      <c r="A56" s="129" t="s">
        <v>109</v>
      </c>
      <c r="D56" s="2"/>
    </row>
    <row r="57" spans="1:23" ht="14.45" customHeight="1" x14ac:dyDescent="0.2">
      <c r="A57" s="129" t="s">
        <v>110</v>
      </c>
    </row>
    <row r="58" spans="1:23" ht="14.45" customHeight="1" x14ac:dyDescent="0.2">
      <c r="A58" s="129" t="s">
        <v>111</v>
      </c>
    </row>
    <row r="59" spans="1:23" ht="14.45" customHeight="1" x14ac:dyDescent="0.2">
      <c r="A59" s="129" t="s">
        <v>112</v>
      </c>
    </row>
    <row r="60" spans="1:23" ht="14.45" customHeight="1" x14ac:dyDescent="0.2">
      <c r="A60" s="129" t="s">
        <v>113</v>
      </c>
    </row>
    <row r="61" spans="1:23" ht="14.45" customHeight="1" x14ac:dyDescent="0.2">
      <c r="A61" s="129" t="s">
        <v>114</v>
      </c>
    </row>
    <row r="62" spans="1:23" ht="14.45" customHeight="1" x14ac:dyDescent="0.2">
      <c r="A62" s="129" t="s">
        <v>115</v>
      </c>
    </row>
  </sheetData>
  <mergeCells count="10">
    <mergeCell ref="A1:I1"/>
    <mergeCell ref="Q5:R5"/>
    <mergeCell ref="T5:U5"/>
    <mergeCell ref="B5:C5"/>
    <mergeCell ref="E5:F5"/>
    <mergeCell ref="I5:J5"/>
    <mergeCell ref="K5:L5"/>
    <mergeCell ref="M5:N5"/>
    <mergeCell ref="O5:P5"/>
    <mergeCell ref="G5:H5"/>
  </mergeCells>
  <phoneticPr fontId="2"/>
  <pageMargins left="0.74803149606299213" right="0.74803149606299213" top="0.98425196850393704" bottom="0.98425196850393704" header="0.51181102362204722" footer="0.51181102362204722"/>
  <pageSetup scale="58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workbookViewId="0">
      <selection sqref="A1:E1"/>
    </sheetView>
  </sheetViews>
  <sheetFormatPr defaultColWidth="11" defaultRowHeight="12" x14ac:dyDescent="0.2"/>
  <cols>
    <col min="1" max="1" width="22.5703125" style="18" customWidth="1"/>
    <col min="2" max="2" width="13" style="18" customWidth="1"/>
    <col min="3" max="3" width="7.140625" style="18" customWidth="1"/>
    <col min="4" max="4" width="13" style="18" customWidth="1"/>
    <col min="5" max="5" width="7.140625" style="18" customWidth="1"/>
    <col min="6" max="6" width="13" style="18" customWidth="1"/>
    <col min="7" max="7" width="7.140625" style="18" customWidth="1"/>
    <col min="8" max="8" width="3" style="18" customWidth="1"/>
    <col min="9" max="10" width="13" style="18" customWidth="1"/>
    <col min="11" max="16384" width="11" style="18"/>
  </cols>
  <sheetData>
    <row r="1" spans="1:10" ht="15.75" customHeight="1" x14ac:dyDescent="0.3">
      <c r="A1" s="132" t="s">
        <v>107</v>
      </c>
      <c r="B1" s="132"/>
      <c r="C1" s="132"/>
      <c r="D1" s="132"/>
      <c r="E1" s="132"/>
    </row>
    <row r="2" spans="1:10" ht="15.75" customHeight="1" x14ac:dyDescent="0.25">
      <c r="A2" s="24" t="s">
        <v>103</v>
      </c>
    </row>
    <row r="4" spans="1:10" ht="12.75" thickBot="1" x14ac:dyDescent="0.25"/>
    <row r="5" spans="1:10" ht="26.25" thickBot="1" x14ac:dyDescent="0.25">
      <c r="A5" s="104"/>
      <c r="B5" s="105">
        <v>2016</v>
      </c>
      <c r="C5" s="105" t="s">
        <v>30</v>
      </c>
      <c r="D5" s="105">
        <v>2006</v>
      </c>
      <c r="E5" s="105" t="s">
        <v>30</v>
      </c>
      <c r="F5" s="105">
        <v>1996</v>
      </c>
      <c r="G5" s="105" t="s">
        <v>30</v>
      </c>
      <c r="H5" s="106"/>
      <c r="I5" s="107" t="s">
        <v>102</v>
      </c>
      <c r="J5" s="107" t="s">
        <v>31</v>
      </c>
    </row>
    <row r="6" spans="1:10" ht="14.1" customHeight="1" x14ac:dyDescent="0.2">
      <c r="A6" s="108"/>
      <c r="B6" s="109"/>
      <c r="C6" s="109"/>
      <c r="D6" s="109"/>
      <c r="E6" s="109"/>
      <c r="F6" s="110"/>
      <c r="G6" s="109"/>
      <c r="H6" s="109"/>
      <c r="I6" s="109"/>
      <c r="J6" s="109"/>
    </row>
    <row r="7" spans="1:10" ht="14.1" customHeight="1" x14ac:dyDescent="0.2">
      <c r="A7" s="111" t="s">
        <v>51</v>
      </c>
      <c r="B7" s="112">
        <v>41135</v>
      </c>
      <c r="C7" s="113">
        <f>+B7/B$7*100</f>
        <v>100</v>
      </c>
      <c r="D7" s="112">
        <v>41055</v>
      </c>
      <c r="E7" s="113">
        <f>+D7/D$7*100</f>
        <v>100</v>
      </c>
      <c r="F7" s="112">
        <v>39655</v>
      </c>
      <c r="G7" s="113">
        <f>+F7/F$7*100</f>
        <v>100</v>
      </c>
      <c r="H7" s="113"/>
      <c r="I7" s="114">
        <f>(+B7/D7-1)*100</f>
        <v>0.19486055291682014</v>
      </c>
      <c r="J7" s="114">
        <f>(+D7/F7-1)*100</f>
        <v>3.5304501323918824</v>
      </c>
    </row>
    <row r="8" spans="1:10" ht="14.1" customHeight="1" x14ac:dyDescent="0.2">
      <c r="A8" s="108"/>
      <c r="B8" s="115"/>
      <c r="C8" s="115"/>
      <c r="D8" s="115"/>
      <c r="E8" s="115"/>
      <c r="F8" s="115"/>
      <c r="G8" s="115"/>
      <c r="H8" s="115"/>
      <c r="I8" s="110"/>
      <c r="J8" s="110"/>
    </row>
    <row r="9" spans="1:10" ht="14.1" customHeight="1" x14ac:dyDescent="0.2">
      <c r="A9" s="116" t="s">
        <v>75</v>
      </c>
      <c r="B9" s="112">
        <v>20860</v>
      </c>
      <c r="C9" s="113">
        <f>+B9/B$7*100</f>
        <v>50.711073295247353</v>
      </c>
      <c r="D9" s="112">
        <v>20640</v>
      </c>
      <c r="E9" s="113">
        <f>+D9/D$7*100</f>
        <v>50.274022652539273</v>
      </c>
      <c r="F9" s="112">
        <v>19000</v>
      </c>
      <c r="G9" s="113">
        <f>+F9/F$7*100</f>
        <v>47.913251796746941</v>
      </c>
      <c r="H9" s="113"/>
      <c r="I9" s="114">
        <f t="shared" ref="I9:I14" si="0">(+B9/D9-1)*100</f>
        <v>1.0658914728682189</v>
      </c>
      <c r="J9" s="114">
        <f>(+D9/F9-1)*100</f>
        <v>8.6315789473684124</v>
      </c>
    </row>
    <row r="10" spans="1:10" ht="14.1" customHeight="1" x14ac:dyDescent="0.2">
      <c r="A10" s="117" t="s">
        <v>28</v>
      </c>
      <c r="B10" s="115">
        <v>13185</v>
      </c>
      <c r="C10" s="118">
        <f>+B10/B$7*100</f>
        <v>32.052996231919288</v>
      </c>
      <c r="D10" s="115">
        <v>12640</v>
      </c>
      <c r="E10" s="118">
        <f>+D10/D$7*100</f>
        <v>30.787967360857387</v>
      </c>
      <c r="F10" s="115">
        <v>10980</v>
      </c>
      <c r="G10" s="118">
        <f>+F10/F$7*100</f>
        <v>27.6888160383306</v>
      </c>
      <c r="H10" s="118"/>
      <c r="I10" s="119">
        <f t="shared" si="0"/>
        <v>4.3117088607594889</v>
      </c>
      <c r="J10" s="119">
        <f>(+D10/F10-1)*100</f>
        <v>15.118397085610201</v>
      </c>
    </row>
    <row r="11" spans="1:10" ht="14.1" customHeight="1" x14ac:dyDescent="0.2">
      <c r="A11" s="117" t="s">
        <v>11</v>
      </c>
      <c r="B11" s="115">
        <v>3390</v>
      </c>
      <c r="C11" s="118">
        <f t="shared" ref="C11:G12" si="1">+B11/B$7*100</f>
        <v>8.2411571654308986</v>
      </c>
      <c r="D11" s="115">
        <v>3580</v>
      </c>
      <c r="E11" s="118">
        <f t="shared" si="1"/>
        <v>8.7200097430276458</v>
      </c>
      <c r="F11" s="115">
        <v>3665</v>
      </c>
      <c r="G11" s="118">
        <f t="shared" si="1"/>
        <v>9.2422140965830284</v>
      </c>
      <c r="H11" s="118"/>
      <c r="I11" s="119">
        <f t="shared" si="0"/>
        <v>-5.307262569832405</v>
      </c>
      <c r="J11" s="119">
        <f>(+D11/F11-1)*100</f>
        <v>-2.3192360163710735</v>
      </c>
    </row>
    <row r="12" spans="1:10" ht="14.1" customHeight="1" x14ac:dyDescent="0.2">
      <c r="A12" s="117" t="s">
        <v>10</v>
      </c>
      <c r="B12" s="115">
        <v>4080</v>
      </c>
      <c r="C12" s="118">
        <f t="shared" si="1"/>
        <v>9.9185608362708155</v>
      </c>
      <c r="D12" s="115">
        <v>4160</v>
      </c>
      <c r="E12" s="118">
        <f t="shared" si="1"/>
        <v>10.132748751674583</v>
      </c>
      <c r="F12" s="115">
        <v>4020</v>
      </c>
      <c r="G12" s="118">
        <f t="shared" si="1"/>
        <v>10.137435380153827</v>
      </c>
      <c r="H12" s="118"/>
      <c r="I12" s="119">
        <f t="shared" si="0"/>
        <v>-1.9230769230769273</v>
      </c>
      <c r="J12" s="119">
        <f>(+D12/F12-1)*100</f>
        <v>3.4825870646766122</v>
      </c>
    </row>
    <row r="13" spans="1:10" ht="14.1" customHeight="1" x14ac:dyDescent="0.2">
      <c r="A13" s="117"/>
      <c r="B13" s="115"/>
      <c r="C13" s="115"/>
      <c r="D13" s="115"/>
      <c r="E13" s="115"/>
      <c r="F13" s="115"/>
      <c r="G13" s="115"/>
      <c r="H13" s="115"/>
      <c r="I13" s="114"/>
      <c r="J13" s="119"/>
    </row>
    <row r="14" spans="1:10" ht="14.1" customHeight="1" x14ac:dyDescent="0.2">
      <c r="A14" s="116" t="s">
        <v>76</v>
      </c>
      <c r="B14" s="112">
        <v>20275</v>
      </c>
      <c r="C14" s="113">
        <f>+B14/B$7*100</f>
        <v>49.288926704752647</v>
      </c>
      <c r="D14" s="112">
        <v>20420</v>
      </c>
      <c r="E14" s="113">
        <f>+D14/D$7*100</f>
        <v>49.738156132018027</v>
      </c>
      <c r="F14" s="112">
        <v>20460</v>
      </c>
      <c r="G14" s="113">
        <f>+F14/F$7*100</f>
        <v>51.595006934812758</v>
      </c>
      <c r="H14" s="113"/>
      <c r="I14" s="114">
        <f t="shared" si="0"/>
        <v>-0.71008814887365546</v>
      </c>
      <c r="J14" s="114">
        <f>(+D14/F14-1)*100</f>
        <v>-0.19550342130987275</v>
      </c>
    </row>
    <row r="15" spans="1:10" ht="14.1" customHeight="1" thickBot="1" x14ac:dyDescent="0.25">
      <c r="A15" s="25"/>
      <c r="B15" s="26"/>
      <c r="C15" s="26"/>
      <c r="D15" s="26"/>
      <c r="E15" s="27"/>
      <c r="F15" s="26"/>
      <c r="G15" s="27"/>
      <c r="H15" s="21"/>
      <c r="I15" s="28"/>
      <c r="J15" s="28"/>
    </row>
    <row r="16" spans="1:10" ht="14.1" customHeight="1" x14ac:dyDescent="0.2">
      <c r="A16" s="23"/>
      <c r="B16" s="20"/>
      <c r="C16" s="20"/>
      <c r="D16" s="20"/>
      <c r="E16" s="21"/>
      <c r="F16" s="20"/>
      <c r="G16" s="21"/>
      <c r="H16" s="21"/>
      <c r="I16" s="22"/>
      <c r="J16" s="22"/>
    </row>
    <row r="17" spans="1:10" ht="14.1" customHeight="1" x14ac:dyDescent="0.2">
      <c r="A17" s="128" t="s">
        <v>108</v>
      </c>
      <c r="H17" s="19"/>
    </row>
    <row r="18" spans="1:10" ht="14.1" customHeight="1" x14ac:dyDescent="0.2">
      <c r="A18" s="129" t="s">
        <v>116</v>
      </c>
      <c r="H18" s="19"/>
    </row>
    <row r="19" spans="1:10" ht="14.1" customHeight="1" x14ac:dyDescent="0.2">
      <c r="A19" s="129" t="s">
        <v>110</v>
      </c>
      <c r="H19" s="19"/>
    </row>
    <row r="20" spans="1:10" ht="14.1" customHeight="1" x14ac:dyDescent="0.2">
      <c r="A20" s="129"/>
      <c r="H20" s="19"/>
    </row>
    <row r="21" spans="1:10" ht="14.1" customHeight="1" x14ac:dyDescent="0.2">
      <c r="A21" s="129"/>
      <c r="H21" s="19"/>
    </row>
    <row r="22" spans="1:10" x14ac:dyDescent="0.2">
      <c r="H22" s="19"/>
    </row>
    <row r="23" spans="1:10" x14ac:dyDescent="0.2">
      <c r="H23" s="19"/>
    </row>
    <row r="24" spans="1:10" ht="15.75" customHeight="1" x14ac:dyDescent="0.3">
      <c r="A24" s="132" t="s">
        <v>107</v>
      </c>
      <c r="B24" s="132"/>
      <c r="C24" s="132"/>
      <c r="D24" s="132"/>
      <c r="E24" s="132"/>
    </row>
    <row r="25" spans="1:10" ht="15.75" customHeight="1" x14ac:dyDescent="0.25">
      <c r="A25" s="24" t="s">
        <v>104</v>
      </c>
    </row>
    <row r="26" spans="1:10" ht="14.1" customHeight="1" x14ac:dyDescent="0.2"/>
    <row r="27" spans="1:10" ht="14.1" customHeight="1" thickBot="1" x14ac:dyDescent="0.25"/>
    <row r="28" spans="1:10" ht="26.25" thickBot="1" x14ac:dyDescent="0.25">
      <c r="A28" s="104"/>
      <c r="B28" s="105">
        <v>2016</v>
      </c>
      <c r="C28" s="105" t="s">
        <v>30</v>
      </c>
      <c r="D28" s="105">
        <v>2006</v>
      </c>
      <c r="E28" s="105" t="s">
        <v>30</v>
      </c>
      <c r="F28" s="105">
        <v>1996</v>
      </c>
      <c r="G28" s="105" t="s">
        <v>30</v>
      </c>
      <c r="H28" s="106"/>
      <c r="I28" s="107" t="s">
        <v>102</v>
      </c>
      <c r="J28" s="107" t="s">
        <v>31</v>
      </c>
    </row>
    <row r="29" spans="1:10" ht="14.1" customHeight="1" x14ac:dyDescent="0.2">
      <c r="A29" s="108"/>
      <c r="B29" s="109"/>
      <c r="C29" s="109"/>
      <c r="D29" s="109"/>
      <c r="E29" s="109"/>
      <c r="F29" s="110"/>
      <c r="G29" s="109"/>
      <c r="H29" s="109"/>
      <c r="I29" s="109"/>
      <c r="J29" s="109"/>
    </row>
    <row r="30" spans="1:10" ht="14.1" customHeight="1" x14ac:dyDescent="0.2">
      <c r="A30" s="111" t="s">
        <v>45</v>
      </c>
      <c r="B30" s="112">
        <v>34460060</v>
      </c>
      <c r="C30" s="113">
        <f>+B30/B$30*100</f>
        <v>100</v>
      </c>
      <c r="D30" s="112">
        <v>31241030</v>
      </c>
      <c r="E30" s="113">
        <f>+D30/D$30*100</f>
        <v>100</v>
      </c>
      <c r="F30" s="112">
        <v>28528125</v>
      </c>
      <c r="G30" s="113">
        <f>+F30/F$30*100</f>
        <v>100</v>
      </c>
      <c r="H30" s="113"/>
      <c r="I30" s="114">
        <f>(+B30/D30-1)*100</f>
        <v>10.303853618142544</v>
      </c>
      <c r="J30" s="114">
        <f>(+D30/F30-1)*100</f>
        <v>9.5095804578814835</v>
      </c>
    </row>
    <row r="31" spans="1:10" ht="14.1" customHeight="1" x14ac:dyDescent="0.2">
      <c r="A31" s="108"/>
      <c r="B31" s="115"/>
      <c r="C31" s="115"/>
      <c r="D31" s="115"/>
      <c r="E31" s="115"/>
      <c r="F31" s="115"/>
      <c r="G31" s="115"/>
      <c r="H31" s="115"/>
      <c r="I31" s="110"/>
      <c r="J31" s="110"/>
    </row>
    <row r="32" spans="1:10" ht="14.1" customHeight="1" x14ac:dyDescent="0.2">
      <c r="A32" s="116" t="s">
        <v>75</v>
      </c>
      <c r="B32" s="112">
        <v>1673785</v>
      </c>
      <c r="C32" s="113">
        <f>+B32/B$30*100</f>
        <v>4.857173783214539</v>
      </c>
      <c r="D32" s="112">
        <v>1172790</v>
      </c>
      <c r="E32" s="113">
        <f>+D32/D$30*100</f>
        <v>3.7540055497530012</v>
      </c>
      <c r="F32" s="112">
        <v>799010</v>
      </c>
      <c r="G32" s="113">
        <f>+F32/F$30*100</f>
        <v>2.8007799320845654</v>
      </c>
      <c r="H32" s="113"/>
      <c r="I32" s="114">
        <f t="shared" ref="I32:I37" si="2">(+B32/D32-1)*100</f>
        <v>42.718218947978755</v>
      </c>
      <c r="J32" s="114">
        <f>(+D32/F32-1)*100</f>
        <v>46.780390733532748</v>
      </c>
    </row>
    <row r="33" spans="1:10" ht="14.1" customHeight="1" x14ac:dyDescent="0.2">
      <c r="A33" s="117" t="s">
        <v>28</v>
      </c>
      <c r="B33" s="115">
        <v>977235</v>
      </c>
      <c r="C33" s="118">
        <f>+B33/B$30*100</f>
        <v>2.835848225452887</v>
      </c>
      <c r="D33" s="115">
        <v>698025</v>
      </c>
      <c r="E33" s="118">
        <f>+D33/D$30*100</f>
        <v>2.2343213395973178</v>
      </c>
      <c r="F33" s="115">
        <v>529035</v>
      </c>
      <c r="G33" s="118">
        <f>+F33/F$30*100</f>
        <v>1.8544331252053896</v>
      </c>
      <c r="H33" s="118"/>
      <c r="I33" s="119">
        <f t="shared" si="2"/>
        <v>39.999999999999993</v>
      </c>
      <c r="J33" s="119">
        <f>(+D33/F33-1)*100</f>
        <v>31.943066148742517</v>
      </c>
    </row>
    <row r="34" spans="1:10" ht="14.1" customHeight="1" x14ac:dyDescent="0.2">
      <c r="A34" s="117" t="s">
        <v>11</v>
      </c>
      <c r="B34" s="115">
        <v>587545</v>
      </c>
      <c r="C34" s="118">
        <f t="shared" ref="C34:G35" si="3">+B34/B$30*100</f>
        <v>1.7050028351662767</v>
      </c>
      <c r="D34" s="115">
        <v>389780</v>
      </c>
      <c r="E34" s="118">
        <f t="shared" si="3"/>
        <v>1.2476541266405108</v>
      </c>
      <c r="F34" s="115">
        <v>204120</v>
      </c>
      <c r="G34" s="118">
        <f t="shared" si="3"/>
        <v>0.71550443641143613</v>
      </c>
      <c r="H34" s="118"/>
      <c r="I34" s="119">
        <f t="shared" si="2"/>
        <v>50.737595566729944</v>
      </c>
      <c r="J34" s="119">
        <f>(+D34/F34-1)*100</f>
        <v>90.956300215559466</v>
      </c>
    </row>
    <row r="35" spans="1:10" ht="14.1" customHeight="1" x14ac:dyDescent="0.2">
      <c r="A35" s="117" t="s">
        <v>10</v>
      </c>
      <c r="B35" s="115">
        <v>65025</v>
      </c>
      <c r="C35" s="118">
        <f t="shared" si="3"/>
        <v>0.18869671149731024</v>
      </c>
      <c r="D35" s="115">
        <v>50480</v>
      </c>
      <c r="E35" s="118">
        <f t="shared" si="3"/>
        <v>0.1615823806065293</v>
      </c>
      <c r="F35" s="115">
        <v>40220</v>
      </c>
      <c r="G35" s="118">
        <f t="shared" si="3"/>
        <v>0.14098367838755615</v>
      </c>
      <c r="H35" s="118"/>
      <c r="I35" s="119">
        <f t="shared" si="2"/>
        <v>28.813391442155311</v>
      </c>
      <c r="J35" s="119">
        <f>(+D35/F35-1)*100</f>
        <v>25.50969666832421</v>
      </c>
    </row>
    <row r="36" spans="1:10" ht="14.1" customHeight="1" x14ac:dyDescent="0.2">
      <c r="A36" s="117"/>
      <c r="B36" s="115"/>
      <c r="C36" s="115"/>
      <c r="D36" s="115"/>
      <c r="E36" s="115"/>
      <c r="F36" s="115"/>
      <c r="G36" s="115"/>
      <c r="H36" s="115"/>
      <c r="I36" s="114"/>
      <c r="J36" s="119"/>
    </row>
    <row r="37" spans="1:10" ht="14.1" customHeight="1" x14ac:dyDescent="0.2">
      <c r="A37" s="116" t="s">
        <v>76</v>
      </c>
      <c r="B37" s="112">
        <v>32786280</v>
      </c>
      <c r="C37" s="113">
        <f>+B37/B$30*100</f>
        <v>95.142840726336516</v>
      </c>
      <c r="D37" s="112">
        <v>30068240</v>
      </c>
      <c r="E37" s="113">
        <f>+D37/D$30*100</f>
        <v>96.245994450246997</v>
      </c>
      <c r="F37" s="112">
        <v>27729115</v>
      </c>
      <c r="G37" s="113">
        <f>+F37/F$30*100</f>
        <v>97.199220067915434</v>
      </c>
      <c r="H37" s="113"/>
      <c r="I37" s="114">
        <f t="shared" si="2"/>
        <v>9.0395713217667595</v>
      </c>
      <c r="J37" s="114">
        <f>(+D37/F37-1)*100</f>
        <v>8.4356280393369953</v>
      </c>
    </row>
    <row r="38" spans="1:10" ht="14.1" customHeight="1" thickBot="1" x14ac:dyDescent="0.25">
      <c r="A38" s="25"/>
      <c r="B38" s="26"/>
      <c r="C38" s="26"/>
      <c r="D38" s="26"/>
      <c r="E38" s="27"/>
      <c r="F38" s="26"/>
      <c r="G38" s="27"/>
      <c r="H38" s="21"/>
      <c r="I38" s="28"/>
      <c r="J38" s="28"/>
    </row>
    <row r="39" spans="1:10" ht="14.1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9" customFormat="1" ht="14.1" customHeight="1" x14ac:dyDescent="0.2">
      <c r="A40" s="128" t="s">
        <v>108</v>
      </c>
    </row>
    <row r="41" spans="1:10" ht="14.1" customHeight="1" x14ac:dyDescent="0.2">
      <c r="A41" s="129" t="s">
        <v>116</v>
      </c>
    </row>
    <row r="42" spans="1:10" ht="14.1" customHeight="1" x14ac:dyDescent="0.2">
      <c r="A42" s="129" t="s">
        <v>110</v>
      </c>
    </row>
    <row r="43" spans="1:10" ht="14.1" customHeight="1" x14ac:dyDescent="0.2"/>
    <row r="44" spans="1:10" ht="14.1" customHeight="1" x14ac:dyDescent="0.2"/>
  </sheetData>
  <mergeCells count="2">
    <mergeCell ref="A1:E1"/>
    <mergeCell ref="A24:E24"/>
  </mergeCells>
  <phoneticPr fontId="3"/>
  <pageMargins left="0.74803149606299213" right="0.74803149606299213" top="0.98425196850393704" bottom="0.98425196850393704" header="0.51181102362204722" footer="0.51181102362204722"/>
  <pageSetup scale="80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98"/>
  <sheetViews>
    <sheetView workbookViewId="0">
      <selection sqref="A1:E1"/>
    </sheetView>
  </sheetViews>
  <sheetFormatPr defaultColWidth="10.85546875" defaultRowHeight="14.45" customHeight="1" x14ac:dyDescent="0.2"/>
  <cols>
    <col min="1" max="1" width="27.5703125" style="1" customWidth="1"/>
    <col min="2" max="13" width="9.7109375" style="1" customWidth="1"/>
    <col min="14" max="14" width="8" style="1" customWidth="1"/>
    <col min="15" max="18" width="9" style="1" customWidth="1"/>
    <col min="19" max="16384" width="10.85546875" style="1"/>
  </cols>
  <sheetData>
    <row r="1" spans="1:17" ht="16.149999999999999" customHeight="1" x14ac:dyDescent="0.3">
      <c r="A1" s="130" t="s">
        <v>72</v>
      </c>
      <c r="B1" s="130"/>
      <c r="C1" s="130"/>
      <c r="D1" s="130"/>
      <c r="E1" s="130"/>
    </row>
    <row r="2" spans="1:17" ht="14.45" customHeight="1" x14ac:dyDescent="0.25">
      <c r="A2" s="8" t="s">
        <v>77</v>
      </c>
    </row>
    <row r="4" spans="1:17" ht="14.45" customHeight="1" thickBot="1" x14ac:dyDescent="0.25"/>
    <row r="5" spans="1:17" ht="14.45" customHeight="1" x14ac:dyDescent="0.2">
      <c r="A5" s="71"/>
      <c r="B5" s="133" t="s">
        <v>99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5" t="s">
        <v>98</v>
      </c>
    </row>
    <row r="6" spans="1:17" s="29" customFormat="1" ht="28.9" customHeight="1" thickBot="1" x14ac:dyDescent="0.25">
      <c r="A6" s="72"/>
      <c r="B6" s="73" t="s">
        <v>15</v>
      </c>
      <c r="C6" s="73" t="s">
        <v>16</v>
      </c>
      <c r="D6" s="74" t="s">
        <v>17</v>
      </c>
      <c r="E6" s="74" t="s">
        <v>18</v>
      </c>
      <c r="F6" s="74" t="s">
        <v>19</v>
      </c>
      <c r="G6" s="74" t="s">
        <v>20</v>
      </c>
      <c r="H6" s="74" t="s">
        <v>21</v>
      </c>
      <c r="I6" s="73" t="s">
        <v>22</v>
      </c>
      <c r="J6" s="73" t="s">
        <v>23</v>
      </c>
      <c r="K6" s="73" t="s">
        <v>24</v>
      </c>
      <c r="L6" s="73" t="s">
        <v>25</v>
      </c>
      <c r="M6" s="73" t="s">
        <v>29</v>
      </c>
      <c r="N6" s="136"/>
    </row>
    <row r="7" spans="1:17" ht="14.45" customHeight="1" x14ac:dyDescent="0.2">
      <c r="A7" s="35"/>
      <c r="B7" s="35"/>
      <c r="C7" s="35"/>
      <c r="D7" s="52"/>
      <c r="E7" s="52"/>
      <c r="F7" s="52"/>
      <c r="G7" s="52"/>
      <c r="H7" s="52"/>
      <c r="I7" s="35"/>
      <c r="J7" s="35"/>
      <c r="K7" s="35"/>
      <c r="L7" s="35"/>
      <c r="M7" s="35"/>
      <c r="N7" s="34"/>
    </row>
    <row r="8" spans="1:17" s="7" customFormat="1" ht="14.45" customHeight="1" x14ac:dyDescent="0.2">
      <c r="A8" s="63" t="s">
        <v>13</v>
      </c>
      <c r="B8" s="53">
        <v>41135</v>
      </c>
      <c r="C8" s="53">
        <v>3100</v>
      </c>
      <c r="D8" s="53">
        <v>3010</v>
      </c>
      <c r="E8" s="53">
        <v>2700</v>
      </c>
      <c r="F8" s="53">
        <v>2645</v>
      </c>
      <c r="G8" s="53">
        <v>3025</v>
      </c>
      <c r="H8" s="53">
        <v>6785</v>
      </c>
      <c r="I8" s="53">
        <v>5970</v>
      </c>
      <c r="J8" s="53">
        <v>6005</v>
      </c>
      <c r="K8" s="53">
        <v>4855</v>
      </c>
      <c r="L8" s="53">
        <v>2175</v>
      </c>
      <c r="M8" s="53">
        <v>875</v>
      </c>
      <c r="N8" s="65">
        <v>34.799999999999997</v>
      </c>
      <c r="P8" s="6"/>
      <c r="Q8" s="6"/>
    </row>
    <row r="9" spans="1:17" s="7" customFormat="1" ht="14.45" customHeight="1" x14ac:dyDescent="0.2">
      <c r="A9" s="70" t="s">
        <v>26</v>
      </c>
      <c r="B9" s="56">
        <v>20905</v>
      </c>
      <c r="C9" s="56">
        <v>1590</v>
      </c>
      <c r="D9" s="56">
        <v>1495</v>
      </c>
      <c r="E9" s="56">
        <v>1345</v>
      </c>
      <c r="F9" s="56">
        <v>1360</v>
      </c>
      <c r="G9" s="56">
        <v>1600</v>
      </c>
      <c r="H9" s="56">
        <v>3355</v>
      </c>
      <c r="I9" s="56">
        <v>2945</v>
      </c>
      <c r="J9" s="56">
        <v>3070</v>
      </c>
      <c r="K9" s="56">
        <v>2510</v>
      </c>
      <c r="L9" s="56">
        <v>1195</v>
      </c>
      <c r="M9" s="56">
        <v>435</v>
      </c>
      <c r="N9" s="58">
        <v>34.9</v>
      </c>
      <c r="P9" s="6"/>
      <c r="Q9" s="6"/>
    </row>
    <row r="10" spans="1:17" s="7" customFormat="1" ht="14.45" customHeight="1" x14ac:dyDescent="0.2">
      <c r="A10" s="70" t="s">
        <v>27</v>
      </c>
      <c r="B10" s="56">
        <v>20230</v>
      </c>
      <c r="C10" s="56">
        <v>1510</v>
      </c>
      <c r="D10" s="56">
        <v>1515</v>
      </c>
      <c r="E10" s="56">
        <v>1350</v>
      </c>
      <c r="F10" s="56">
        <v>1285</v>
      </c>
      <c r="G10" s="56">
        <v>1430</v>
      </c>
      <c r="H10" s="56">
        <v>3420</v>
      </c>
      <c r="I10" s="56">
        <v>3020</v>
      </c>
      <c r="J10" s="56">
        <v>2935</v>
      </c>
      <c r="K10" s="56">
        <v>2345</v>
      </c>
      <c r="L10" s="56">
        <v>985</v>
      </c>
      <c r="M10" s="56">
        <v>435</v>
      </c>
      <c r="N10" s="58">
        <v>34.6</v>
      </c>
      <c r="P10" s="6"/>
      <c r="Q10" s="6"/>
    </row>
    <row r="11" spans="1:17" s="7" customFormat="1" ht="14.45" customHeight="1" x14ac:dyDescent="0.2">
      <c r="A11" s="3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8"/>
      <c r="P11" s="6"/>
      <c r="Q11" s="6"/>
    </row>
    <row r="12" spans="1:17" s="7" customFormat="1" ht="14.45" customHeight="1" x14ac:dyDescent="0.2">
      <c r="A12" s="78" t="s">
        <v>70</v>
      </c>
      <c r="B12" s="53">
        <v>20860</v>
      </c>
      <c r="C12" s="53">
        <v>1785</v>
      </c>
      <c r="D12" s="53">
        <v>1770</v>
      </c>
      <c r="E12" s="53">
        <v>1750</v>
      </c>
      <c r="F12" s="53">
        <v>1730</v>
      </c>
      <c r="G12" s="53">
        <v>1820</v>
      </c>
      <c r="H12" s="53">
        <v>3035</v>
      </c>
      <c r="I12" s="53">
        <v>2485</v>
      </c>
      <c r="J12" s="53">
        <v>2760</v>
      </c>
      <c r="K12" s="53">
        <v>2065</v>
      </c>
      <c r="L12" s="53">
        <v>1095</v>
      </c>
      <c r="M12" s="53">
        <v>570</v>
      </c>
      <c r="N12" s="65">
        <v>32.700000000000003</v>
      </c>
      <c r="P12" s="6"/>
      <c r="Q12" s="6"/>
    </row>
    <row r="13" spans="1:17" s="7" customFormat="1" ht="14.45" customHeight="1" x14ac:dyDescent="0.2">
      <c r="A13" s="79" t="s">
        <v>26</v>
      </c>
      <c r="B13" s="56">
        <v>10350</v>
      </c>
      <c r="C13" s="56">
        <v>905</v>
      </c>
      <c r="D13" s="56">
        <v>875</v>
      </c>
      <c r="E13" s="56">
        <v>855</v>
      </c>
      <c r="F13" s="56">
        <v>870</v>
      </c>
      <c r="G13" s="56">
        <v>950</v>
      </c>
      <c r="H13" s="56">
        <v>1540</v>
      </c>
      <c r="I13" s="56">
        <v>1175</v>
      </c>
      <c r="J13" s="56">
        <v>1360</v>
      </c>
      <c r="K13" s="56">
        <v>990</v>
      </c>
      <c r="L13" s="56">
        <v>560</v>
      </c>
      <c r="M13" s="56">
        <v>270</v>
      </c>
      <c r="N13" s="58">
        <v>32.5</v>
      </c>
      <c r="P13" s="6"/>
      <c r="Q13" s="6"/>
    </row>
    <row r="14" spans="1:17" s="7" customFormat="1" ht="14.45" customHeight="1" x14ac:dyDescent="0.2">
      <c r="A14" s="79" t="s">
        <v>27</v>
      </c>
      <c r="B14" s="56">
        <v>10510</v>
      </c>
      <c r="C14" s="56">
        <v>880</v>
      </c>
      <c r="D14" s="56">
        <v>895</v>
      </c>
      <c r="E14" s="56">
        <v>890</v>
      </c>
      <c r="F14" s="56">
        <v>860</v>
      </c>
      <c r="G14" s="56">
        <v>870</v>
      </c>
      <c r="H14" s="56">
        <v>1495</v>
      </c>
      <c r="I14" s="56">
        <v>1310</v>
      </c>
      <c r="J14" s="56">
        <v>1400</v>
      </c>
      <c r="K14" s="56">
        <v>1075</v>
      </c>
      <c r="L14" s="56">
        <v>535</v>
      </c>
      <c r="M14" s="56">
        <v>295</v>
      </c>
      <c r="N14" s="58">
        <v>33</v>
      </c>
      <c r="P14" s="6"/>
      <c r="Q14" s="6"/>
    </row>
    <row r="15" spans="1:17" s="7" customFormat="1" ht="14.45" customHeight="1" x14ac:dyDescent="0.2">
      <c r="A15" s="70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8"/>
      <c r="P15" s="6"/>
      <c r="Q15" s="6"/>
    </row>
    <row r="16" spans="1:17" s="7" customFormat="1" ht="14.45" customHeight="1" x14ac:dyDescent="0.2">
      <c r="A16" s="78" t="s">
        <v>90</v>
      </c>
      <c r="B16" s="53">
        <v>20650</v>
      </c>
      <c r="C16" s="53">
        <v>1755</v>
      </c>
      <c r="D16" s="53">
        <v>1760</v>
      </c>
      <c r="E16" s="53">
        <v>1725</v>
      </c>
      <c r="F16" s="53">
        <v>1700</v>
      </c>
      <c r="G16" s="53">
        <v>1805</v>
      </c>
      <c r="H16" s="53">
        <v>3005</v>
      </c>
      <c r="I16" s="53">
        <v>2460</v>
      </c>
      <c r="J16" s="53">
        <v>2740</v>
      </c>
      <c r="K16" s="53">
        <v>2050</v>
      </c>
      <c r="L16" s="53">
        <v>1085</v>
      </c>
      <c r="M16" s="53">
        <v>565</v>
      </c>
      <c r="N16" s="65">
        <v>32.799999999999997</v>
      </c>
      <c r="P16" s="6"/>
      <c r="Q16" s="6"/>
    </row>
    <row r="17" spans="1:17" s="7" customFormat="1" ht="14.45" customHeight="1" x14ac:dyDescent="0.2">
      <c r="A17" s="79" t="s">
        <v>26</v>
      </c>
      <c r="B17" s="56">
        <v>10250</v>
      </c>
      <c r="C17" s="56">
        <v>885</v>
      </c>
      <c r="D17" s="56">
        <v>870</v>
      </c>
      <c r="E17" s="56">
        <v>845</v>
      </c>
      <c r="F17" s="56">
        <v>860</v>
      </c>
      <c r="G17" s="56">
        <v>945</v>
      </c>
      <c r="H17" s="56">
        <v>1525</v>
      </c>
      <c r="I17" s="56">
        <v>1155</v>
      </c>
      <c r="J17" s="56">
        <v>1350</v>
      </c>
      <c r="K17" s="56">
        <v>990</v>
      </c>
      <c r="L17" s="56">
        <v>560</v>
      </c>
      <c r="M17" s="56">
        <v>265</v>
      </c>
      <c r="N17" s="58">
        <v>32.6</v>
      </c>
      <c r="P17" s="6"/>
      <c r="Q17" s="6"/>
    </row>
    <row r="18" spans="1:17" s="7" customFormat="1" ht="14.45" customHeight="1" x14ac:dyDescent="0.2">
      <c r="A18" s="79" t="s">
        <v>27</v>
      </c>
      <c r="B18" s="56">
        <v>10405</v>
      </c>
      <c r="C18" s="56">
        <v>865</v>
      </c>
      <c r="D18" s="56">
        <v>895</v>
      </c>
      <c r="E18" s="56">
        <v>880</v>
      </c>
      <c r="F18" s="56">
        <v>845</v>
      </c>
      <c r="G18" s="56">
        <v>860</v>
      </c>
      <c r="H18" s="56">
        <v>1485</v>
      </c>
      <c r="I18" s="56">
        <v>1305</v>
      </c>
      <c r="J18" s="56">
        <v>1385</v>
      </c>
      <c r="K18" s="56">
        <v>1060</v>
      </c>
      <c r="L18" s="56">
        <v>525</v>
      </c>
      <c r="M18" s="56">
        <v>300</v>
      </c>
      <c r="N18" s="58">
        <v>33</v>
      </c>
      <c r="P18" s="6"/>
      <c r="Q18" s="6"/>
    </row>
    <row r="19" spans="1:17" s="7" customFormat="1" ht="14.45" customHeight="1" x14ac:dyDescent="0.2">
      <c r="A19" s="7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8"/>
      <c r="P19" s="6"/>
      <c r="Q19" s="6"/>
    </row>
    <row r="20" spans="1:17" ht="14.45" customHeight="1" x14ac:dyDescent="0.2">
      <c r="A20" s="78" t="s">
        <v>28</v>
      </c>
      <c r="B20" s="53">
        <v>13185</v>
      </c>
      <c r="C20" s="53">
        <v>1095</v>
      </c>
      <c r="D20" s="53">
        <v>1120</v>
      </c>
      <c r="E20" s="53">
        <v>1125</v>
      </c>
      <c r="F20" s="53">
        <v>1135</v>
      </c>
      <c r="G20" s="53">
        <v>1175</v>
      </c>
      <c r="H20" s="53">
        <v>1835</v>
      </c>
      <c r="I20" s="53">
        <v>1540</v>
      </c>
      <c r="J20" s="53">
        <v>1760</v>
      </c>
      <c r="K20" s="53">
        <v>1280</v>
      </c>
      <c r="L20" s="53">
        <v>690</v>
      </c>
      <c r="M20" s="53">
        <v>430</v>
      </c>
      <c r="N20" s="65">
        <v>33</v>
      </c>
      <c r="P20" s="6"/>
      <c r="Q20" s="6"/>
    </row>
    <row r="21" spans="1:17" ht="14.45" customHeight="1" x14ac:dyDescent="0.2">
      <c r="A21" s="79" t="s">
        <v>26</v>
      </c>
      <c r="B21" s="56">
        <v>6590</v>
      </c>
      <c r="C21" s="56">
        <v>550</v>
      </c>
      <c r="D21" s="56">
        <v>555</v>
      </c>
      <c r="E21" s="56">
        <v>540</v>
      </c>
      <c r="F21" s="56">
        <v>580</v>
      </c>
      <c r="G21" s="56">
        <v>630</v>
      </c>
      <c r="H21" s="56">
        <v>940</v>
      </c>
      <c r="I21" s="56">
        <v>730</v>
      </c>
      <c r="J21" s="56">
        <v>855</v>
      </c>
      <c r="K21" s="56">
        <v>620</v>
      </c>
      <c r="L21" s="56">
        <v>380</v>
      </c>
      <c r="M21" s="56">
        <v>200</v>
      </c>
      <c r="N21" s="58">
        <v>32.799999999999997</v>
      </c>
      <c r="P21" s="6"/>
      <c r="Q21" s="6"/>
    </row>
    <row r="22" spans="1:17" ht="14.45" customHeight="1" x14ac:dyDescent="0.2">
      <c r="A22" s="79" t="s">
        <v>27</v>
      </c>
      <c r="B22" s="56">
        <v>6590</v>
      </c>
      <c r="C22" s="56">
        <v>545</v>
      </c>
      <c r="D22" s="56">
        <v>560</v>
      </c>
      <c r="E22" s="56">
        <v>585</v>
      </c>
      <c r="F22" s="56">
        <v>550</v>
      </c>
      <c r="G22" s="56">
        <v>545</v>
      </c>
      <c r="H22" s="56">
        <v>895</v>
      </c>
      <c r="I22" s="56">
        <v>810</v>
      </c>
      <c r="J22" s="56">
        <v>905</v>
      </c>
      <c r="K22" s="56">
        <v>660</v>
      </c>
      <c r="L22" s="56">
        <v>315</v>
      </c>
      <c r="M22" s="56">
        <v>225</v>
      </c>
      <c r="N22" s="58">
        <v>33.1</v>
      </c>
      <c r="P22" s="6"/>
      <c r="Q22" s="6"/>
    </row>
    <row r="23" spans="1:17" ht="14.45" customHeigh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34"/>
      <c r="P23" s="6"/>
      <c r="Q23" s="6"/>
    </row>
    <row r="24" spans="1:17" s="7" customFormat="1" ht="14.45" customHeight="1" x14ac:dyDescent="0.2">
      <c r="A24" s="80" t="s">
        <v>11</v>
      </c>
      <c r="B24" s="53">
        <v>3385</v>
      </c>
      <c r="C24" s="53">
        <v>260</v>
      </c>
      <c r="D24" s="53">
        <v>235</v>
      </c>
      <c r="E24" s="53">
        <v>230</v>
      </c>
      <c r="F24" s="53">
        <v>245</v>
      </c>
      <c r="G24" s="53">
        <v>265</v>
      </c>
      <c r="H24" s="53">
        <v>515</v>
      </c>
      <c r="I24" s="53">
        <v>440</v>
      </c>
      <c r="J24" s="53">
        <v>480</v>
      </c>
      <c r="K24" s="53">
        <v>425</v>
      </c>
      <c r="L24" s="53">
        <v>215</v>
      </c>
      <c r="M24" s="53">
        <v>70</v>
      </c>
      <c r="N24" s="65">
        <v>35</v>
      </c>
      <c r="P24" s="6"/>
      <c r="Q24" s="6"/>
    </row>
    <row r="25" spans="1:17" s="7" customFormat="1" ht="14.45" customHeight="1" x14ac:dyDescent="0.2">
      <c r="A25" s="81" t="s">
        <v>26</v>
      </c>
      <c r="B25" s="56">
        <v>1720</v>
      </c>
      <c r="C25" s="56">
        <v>135</v>
      </c>
      <c r="D25" s="56">
        <v>125</v>
      </c>
      <c r="E25" s="56">
        <v>135</v>
      </c>
      <c r="F25" s="56">
        <v>135</v>
      </c>
      <c r="G25" s="56">
        <v>115</v>
      </c>
      <c r="H25" s="56">
        <v>275</v>
      </c>
      <c r="I25" s="56">
        <v>205</v>
      </c>
      <c r="J25" s="56">
        <v>245</v>
      </c>
      <c r="K25" s="56">
        <v>210</v>
      </c>
      <c r="L25" s="56">
        <v>105</v>
      </c>
      <c r="M25" s="56">
        <v>35</v>
      </c>
      <c r="N25" s="58">
        <v>34.5</v>
      </c>
      <c r="P25" s="6"/>
      <c r="Q25" s="6"/>
    </row>
    <row r="26" spans="1:17" s="7" customFormat="1" ht="14.45" customHeight="1" x14ac:dyDescent="0.2">
      <c r="A26" s="81" t="s">
        <v>27</v>
      </c>
      <c r="B26" s="56">
        <v>1670</v>
      </c>
      <c r="C26" s="56">
        <v>125</v>
      </c>
      <c r="D26" s="56">
        <v>110</v>
      </c>
      <c r="E26" s="56">
        <v>95</v>
      </c>
      <c r="F26" s="56">
        <v>115</v>
      </c>
      <c r="G26" s="56">
        <v>150</v>
      </c>
      <c r="H26" s="56">
        <v>245</v>
      </c>
      <c r="I26" s="56">
        <v>230</v>
      </c>
      <c r="J26" s="56">
        <v>235</v>
      </c>
      <c r="K26" s="56">
        <v>215</v>
      </c>
      <c r="L26" s="56">
        <v>110</v>
      </c>
      <c r="M26" s="56">
        <v>30</v>
      </c>
      <c r="N26" s="58">
        <v>35.6</v>
      </c>
      <c r="P26" s="6"/>
      <c r="Q26" s="6"/>
    </row>
    <row r="27" spans="1:17" ht="14.45" customHeight="1" x14ac:dyDescent="0.2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34"/>
      <c r="P27" s="6"/>
      <c r="Q27" s="6"/>
    </row>
    <row r="28" spans="1:17" ht="14.45" customHeight="1" x14ac:dyDescent="0.2">
      <c r="A28" s="78" t="s">
        <v>10</v>
      </c>
      <c r="B28" s="53">
        <v>4075</v>
      </c>
      <c r="C28" s="53">
        <v>400</v>
      </c>
      <c r="D28" s="53">
        <v>405</v>
      </c>
      <c r="E28" s="53">
        <v>370</v>
      </c>
      <c r="F28" s="53">
        <v>325</v>
      </c>
      <c r="G28" s="53">
        <v>360</v>
      </c>
      <c r="H28" s="53">
        <v>655</v>
      </c>
      <c r="I28" s="53">
        <v>480</v>
      </c>
      <c r="J28" s="53">
        <v>500</v>
      </c>
      <c r="K28" s="53">
        <v>340</v>
      </c>
      <c r="L28" s="53">
        <v>175</v>
      </c>
      <c r="M28" s="53">
        <v>70</v>
      </c>
      <c r="N28" s="65">
        <v>30.4</v>
      </c>
      <c r="P28" s="6"/>
      <c r="Q28" s="6"/>
    </row>
    <row r="29" spans="1:17" ht="14.45" customHeight="1" x14ac:dyDescent="0.2">
      <c r="A29" s="79" t="s">
        <v>26</v>
      </c>
      <c r="B29" s="56">
        <v>1935</v>
      </c>
      <c r="C29" s="56">
        <v>200</v>
      </c>
      <c r="D29" s="56">
        <v>185</v>
      </c>
      <c r="E29" s="56">
        <v>170</v>
      </c>
      <c r="F29" s="56">
        <v>145</v>
      </c>
      <c r="G29" s="56">
        <v>205</v>
      </c>
      <c r="H29" s="56">
        <v>310</v>
      </c>
      <c r="I29" s="56">
        <v>220</v>
      </c>
      <c r="J29" s="56">
        <v>250</v>
      </c>
      <c r="K29" s="56">
        <v>160</v>
      </c>
      <c r="L29" s="56">
        <v>70</v>
      </c>
      <c r="M29" s="56">
        <v>25</v>
      </c>
      <c r="N29" s="58">
        <v>30.1</v>
      </c>
      <c r="P29" s="6"/>
      <c r="Q29" s="6"/>
    </row>
    <row r="30" spans="1:17" ht="14.45" customHeight="1" x14ac:dyDescent="0.2">
      <c r="A30" s="79" t="s">
        <v>27</v>
      </c>
      <c r="B30" s="56">
        <v>2140</v>
      </c>
      <c r="C30" s="56">
        <v>200</v>
      </c>
      <c r="D30" s="56">
        <v>220</v>
      </c>
      <c r="E30" s="56">
        <v>200</v>
      </c>
      <c r="F30" s="56">
        <v>180</v>
      </c>
      <c r="G30" s="56">
        <v>160</v>
      </c>
      <c r="H30" s="56">
        <v>345</v>
      </c>
      <c r="I30" s="56">
        <v>260</v>
      </c>
      <c r="J30" s="56">
        <v>245</v>
      </c>
      <c r="K30" s="56">
        <v>185</v>
      </c>
      <c r="L30" s="56">
        <v>100</v>
      </c>
      <c r="M30" s="56">
        <v>40</v>
      </c>
      <c r="N30" s="58">
        <v>30.6</v>
      </c>
      <c r="P30" s="6"/>
      <c r="Q30" s="6"/>
    </row>
    <row r="31" spans="1:17" ht="14.45" customHeight="1" x14ac:dyDescent="0.2">
      <c r="A31" s="79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34"/>
      <c r="P31" s="6"/>
      <c r="Q31" s="6"/>
    </row>
    <row r="32" spans="1:17" s="7" customFormat="1" ht="14.45" customHeight="1" x14ac:dyDescent="0.2">
      <c r="A32" s="80" t="s">
        <v>91</v>
      </c>
      <c r="B32" s="101">
        <v>155</v>
      </c>
      <c r="C32" s="101">
        <v>35</v>
      </c>
      <c r="D32" s="101">
        <v>10</v>
      </c>
      <c r="E32" s="101">
        <v>20</v>
      </c>
      <c r="F32" s="101">
        <v>20</v>
      </c>
      <c r="G32" s="101">
        <v>10</v>
      </c>
      <c r="H32" s="101">
        <v>20</v>
      </c>
      <c r="I32" s="101">
        <v>15</v>
      </c>
      <c r="J32" s="101">
        <v>15</v>
      </c>
      <c r="K32" s="101">
        <v>0</v>
      </c>
      <c r="L32" s="101">
        <v>0</v>
      </c>
      <c r="M32" s="101">
        <v>0</v>
      </c>
      <c r="N32" s="101">
        <v>23.3</v>
      </c>
      <c r="P32" s="6"/>
      <c r="Q32" s="6"/>
    </row>
    <row r="33" spans="1:17" s="7" customFormat="1" ht="14.45" customHeight="1" x14ac:dyDescent="0.2">
      <c r="A33" s="81" t="s">
        <v>26</v>
      </c>
      <c r="B33" s="102">
        <v>70</v>
      </c>
      <c r="C33" s="102">
        <v>25</v>
      </c>
      <c r="D33" s="102">
        <v>0</v>
      </c>
      <c r="E33" s="102">
        <v>10</v>
      </c>
      <c r="F33" s="102">
        <v>15</v>
      </c>
      <c r="G33" s="102">
        <v>0</v>
      </c>
      <c r="H33" s="102">
        <v>10</v>
      </c>
      <c r="I33" s="102">
        <v>10</v>
      </c>
      <c r="J33" s="102">
        <v>0</v>
      </c>
      <c r="K33" s="102">
        <v>0</v>
      </c>
      <c r="L33" s="102">
        <v>0</v>
      </c>
      <c r="M33" s="102">
        <v>0</v>
      </c>
      <c r="N33" s="102">
        <v>17.600000000000001</v>
      </c>
      <c r="P33" s="6"/>
      <c r="Q33" s="6"/>
    </row>
    <row r="34" spans="1:17" s="7" customFormat="1" ht="14.45" customHeight="1" x14ac:dyDescent="0.2">
      <c r="A34" s="81" t="s">
        <v>27</v>
      </c>
      <c r="B34" s="102">
        <v>80</v>
      </c>
      <c r="C34" s="102">
        <v>15</v>
      </c>
      <c r="D34" s="102">
        <v>0</v>
      </c>
      <c r="E34" s="102">
        <v>10</v>
      </c>
      <c r="F34" s="102">
        <v>10</v>
      </c>
      <c r="G34" s="102">
        <v>10</v>
      </c>
      <c r="H34" s="102">
        <v>10</v>
      </c>
      <c r="I34" s="102">
        <v>0</v>
      </c>
      <c r="J34" s="102">
        <v>10</v>
      </c>
      <c r="K34" s="102">
        <v>0</v>
      </c>
      <c r="L34" s="102">
        <v>10</v>
      </c>
      <c r="M34" s="102">
        <v>0</v>
      </c>
      <c r="N34" s="102">
        <v>28.6</v>
      </c>
      <c r="P34" s="6"/>
      <c r="Q34" s="6"/>
    </row>
    <row r="35" spans="1:17" ht="14.45" customHeight="1" x14ac:dyDescent="0.2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58"/>
      <c r="M35" s="76"/>
      <c r="N35" s="34"/>
      <c r="P35" s="6"/>
      <c r="Q35" s="6"/>
    </row>
    <row r="36" spans="1:17" ht="14.45" customHeight="1" x14ac:dyDescent="0.2">
      <c r="A36" s="78" t="s">
        <v>94</v>
      </c>
      <c r="B36" s="101">
        <v>55</v>
      </c>
      <c r="C36" s="101">
        <v>0</v>
      </c>
      <c r="D36" s="101">
        <v>0</v>
      </c>
      <c r="E36" s="101">
        <v>10</v>
      </c>
      <c r="F36" s="101">
        <v>10</v>
      </c>
      <c r="G36" s="101">
        <v>0</v>
      </c>
      <c r="H36" s="101">
        <v>10</v>
      </c>
      <c r="I36" s="101">
        <v>10</v>
      </c>
      <c r="J36" s="101">
        <v>0</v>
      </c>
      <c r="K36" s="101">
        <v>10</v>
      </c>
      <c r="L36" s="101">
        <v>10</v>
      </c>
      <c r="M36" s="101">
        <v>0</v>
      </c>
      <c r="N36" s="101">
        <v>41.6</v>
      </c>
      <c r="P36" s="6"/>
      <c r="Q36" s="6"/>
    </row>
    <row r="37" spans="1:17" ht="14.45" customHeight="1" x14ac:dyDescent="0.2">
      <c r="A37" s="79" t="s">
        <v>26</v>
      </c>
      <c r="B37" s="102">
        <v>30</v>
      </c>
      <c r="C37" s="102">
        <v>0</v>
      </c>
      <c r="D37" s="102">
        <v>0</v>
      </c>
      <c r="E37" s="102">
        <v>0</v>
      </c>
      <c r="F37" s="102">
        <v>10</v>
      </c>
      <c r="G37" s="102">
        <v>0</v>
      </c>
      <c r="H37" s="102">
        <v>0</v>
      </c>
      <c r="I37" s="102">
        <v>10</v>
      </c>
      <c r="J37" s="102">
        <v>0</v>
      </c>
      <c r="K37" s="102">
        <v>10</v>
      </c>
      <c r="L37" s="102">
        <v>0</v>
      </c>
      <c r="M37" s="102">
        <v>0</v>
      </c>
      <c r="N37" s="102">
        <v>41.6</v>
      </c>
      <c r="P37" s="6"/>
      <c r="Q37" s="6"/>
    </row>
    <row r="38" spans="1:17" ht="14.45" customHeight="1" x14ac:dyDescent="0.2">
      <c r="A38" s="79" t="s">
        <v>27</v>
      </c>
      <c r="B38" s="102">
        <v>25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10</v>
      </c>
      <c r="L38" s="102">
        <v>0</v>
      </c>
      <c r="M38" s="102">
        <v>0</v>
      </c>
      <c r="N38" s="102">
        <v>41.7</v>
      </c>
      <c r="P38" s="6"/>
      <c r="Q38" s="6"/>
    </row>
    <row r="39" spans="1:17" ht="14.45" customHeight="1" x14ac:dyDescent="0.2">
      <c r="A39" s="3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34"/>
      <c r="P39" s="6"/>
      <c r="Q39" s="6"/>
    </row>
    <row r="40" spans="1:17" s="7" customFormat="1" ht="14.45" customHeight="1" x14ac:dyDescent="0.2">
      <c r="A40" s="63" t="s">
        <v>71</v>
      </c>
      <c r="B40" s="53">
        <v>20275</v>
      </c>
      <c r="C40" s="53">
        <v>1315</v>
      </c>
      <c r="D40" s="53">
        <v>1240</v>
      </c>
      <c r="E40" s="53">
        <v>945</v>
      </c>
      <c r="F40" s="53">
        <v>915</v>
      </c>
      <c r="G40" s="53">
        <v>1205</v>
      </c>
      <c r="H40" s="53">
        <v>3745</v>
      </c>
      <c r="I40" s="53">
        <v>3490</v>
      </c>
      <c r="J40" s="53">
        <v>3250</v>
      </c>
      <c r="K40" s="53">
        <v>2790</v>
      </c>
      <c r="L40" s="53">
        <v>1080</v>
      </c>
      <c r="M40" s="53">
        <v>305</v>
      </c>
      <c r="N40" s="65">
        <v>36.799999999999997</v>
      </c>
      <c r="P40" s="6"/>
      <c r="Q40" s="6"/>
    </row>
    <row r="41" spans="1:17" s="7" customFormat="1" ht="14.45" customHeight="1" x14ac:dyDescent="0.2">
      <c r="A41" s="70" t="s">
        <v>26</v>
      </c>
      <c r="B41" s="56">
        <v>10550</v>
      </c>
      <c r="C41" s="56">
        <v>685</v>
      </c>
      <c r="D41" s="56">
        <v>625</v>
      </c>
      <c r="E41" s="56">
        <v>490</v>
      </c>
      <c r="F41" s="56">
        <v>485</v>
      </c>
      <c r="G41" s="56">
        <v>645</v>
      </c>
      <c r="H41" s="56">
        <v>1820</v>
      </c>
      <c r="I41" s="56">
        <v>1770</v>
      </c>
      <c r="J41" s="56">
        <v>1710</v>
      </c>
      <c r="K41" s="56">
        <v>1520</v>
      </c>
      <c r="L41" s="56">
        <v>635</v>
      </c>
      <c r="M41" s="56">
        <v>165</v>
      </c>
      <c r="N41" s="58">
        <v>37.299999999999997</v>
      </c>
      <c r="P41" s="6"/>
      <c r="Q41" s="6"/>
    </row>
    <row r="42" spans="1:17" s="7" customFormat="1" ht="14.45" customHeight="1" x14ac:dyDescent="0.2">
      <c r="A42" s="70" t="s">
        <v>27</v>
      </c>
      <c r="B42" s="56">
        <v>9725</v>
      </c>
      <c r="C42" s="56">
        <v>630</v>
      </c>
      <c r="D42" s="56">
        <v>620</v>
      </c>
      <c r="E42" s="56">
        <v>450</v>
      </c>
      <c r="F42" s="56">
        <v>425</v>
      </c>
      <c r="G42" s="56">
        <v>560</v>
      </c>
      <c r="H42" s="56">
        <v>1925</v>
      </c>
      <c r="I42" s="56">
        <v>1715</v>
      </c>
      <c r="J42" s="56">
        <v>1535</v>
      </c>
      <c r="K42" s="56">
        <v>1270</v>
      </c>
      <c r="L42" s="56">
        <v>450</v>
      </c>
      <c r="M42" s="56">
        <v>135</v>
      </c>
      <c r="N42" s="58">
        <v>36.299999999999997</v>
      </c>
      <c r="P42" s="6"/>
      <c r="Q42" s="6"/>
    </row>
    <row r="43" spans="1:17" s="7" customFormat="1" ht="14.45" customHeight="1" thickBot="1" x14ac:dyDescent="0.25">
      <c r="A43" s="77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P43" s="6"/>
      <c r="Q43" s="6"/>
    </row>
    <row r="44" spans="1:17" ht="14.4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7" s="2" customFormat="1" ht="14.45" customHeight="1" x14ac:dyDescent="0.2">
      <c r="A45" s="128" t="s">
        <v>108</v>
      </c>
    </row>
    <row r="46" spans="1:17" ht="14.45" customHeight="1" x14ac:dyDescent="0.2">
      <c r="A46" s="129" t="s">
        <v>109</v>
      </c>
    </row>
    <row r="47" spans="1:17" ht="14.45" customHeight="1" x14ac:dyDescent="0.2">
      <c r="A47" s="129" t="s">
        <v>110</v>
      </c>
    </row>
    <row r="48" spans="1:17" ht="14.45" customHeight="1" x14ac:dyDescent="0.2">
      <c r="A48" s="129"/>
    </row>
    <row r="49" spans="1:17" ht="14.45" customHeight="1" x14ac:dyDescent="0.2">
      <c r="A49" s="129"/>
    </row>
    <row r="52" spans="1:17" ht="14.45" customHeight="1" x14ac:dyDescent="0.3">
      <c r="A52" s="130" t="s">
        <v>72</v>
      </c>
      <c r="B52" s="130"/>
      <c r="C52" s="130"/>
      <c r="D52" s="130"/>
      <c r="E52" s="130"/>
    </row>
    <row r="53" spans="1:17" ht="14.45" customHeight="1" x14ac:dyDescent="0.25">
      <c r="A53" s="8" t="s">
        <v>97</v>
      </c>
    </row>
    <row r="55" spans="1:17" ht="14.45" customHeight="1" thickBot="1" x14ac:dyDescent="0.25"/>
    <row r="56" spans="1:17" ht="14.45" customHeight="1" x14ac:dyDescent="0.2">
      <c r="A56" s="30"/>
      <c r="B56" s="134" t="s">
        <v>99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5" t="s">
        <v>98</v>
      </c>
    </row>
    <row r="57" spans="1:17" ht="30" customHeight="1" thickBot="1" x14ac:dyDescent="0.25">
      <c r="A57" s="17"/>
      <c r="B57" s="32" t="s">
        <v>15</v>
      </c>
      <c r="C57" s="32" t="s">
        <v>16</v>
      </c>
      <c r="D57" s="33" t="s">
        <v>17</v>
      </c>
      <c r="E57" s="33" t="s">
        <v>18</v>
      </c>
      <c r="F57" s="33" t="s">
        <v>19</v>
      </c>
      <c r="G57" s="33" t="s">
        <v>20</v>
      </c>
      <c r="H57" s="33" t="s">
        <v>21</v>
      </c>
      <c r="I57" s="32" t="s">
        <v>22</v>
      </c>
      <c r="J57" s="32" t="s">
        <v>23</v>
      </c>
      <c r="K57" s="32" t="s">
        <v>24</v>
      </c>
      <c r="L57" s="32" t="s">
        <v>25</v>
      </c>
      <c r="M57" s="32" t="s">
        <v>29</v>
      </c>
      <c r="N57" s="136"/>
    </row>
    <row r="58" spans="1:17" ht="14.45" customHeight="1" x14ac:dyDescent="0.2">
      <c r="A58" s="2"/>
      <c r="B58" s="2"/>
      <c r="C58" s="2"/>
      <c r="D58" s="3"/>
      <c r="E58" s="3"/>
      <c r="F58" s="3"/>
      <c r="G58" s="3"/>
      <c r="H58" s="3"/>
      <c r="I58" s="2"/>
      <c r="J58" s="2"/>
      <c r="K58" s="2"/>
      <c r="L58" s="2"/>
      <c r="M58" s="2"/>
    </row>
    <row r="59" spans="1:17" ht="14.45" customHeight="1" x14ac:dyDescent="0.2">
      <c r="A59" s="63" t="s">
        <v>13</v>
      </c>
      <c r="B59" s="4">
        <v>34460065</v>
      </c>
      <c r="C59" s="4">
        <v>1891500</v>
      </c>
      <c r="D59" s="4">
        <v>2011280</v>
      </c>
      <c r="E59" s="4">
        <v>1914265</v>
      </c>
      <c r="F59" s="4">
        <v>2010045</v>
      </c>
      <c r="G59" s="4">
        <v>2221675</v>
      </c>
      <c r="H59" s="4">
        <v>4576575</v>
      </c>
      <c r="I59" s="4">
        <v>4507775</v>
      </c>
      <c r="J59" s="4">
        <v>4991975</v>
      </c>
      <c r="K59" s="4">
        <v>4855060</v>
      </c>
      <c r="L59" s="4">
        <v>3327265</v>
      </c>
      <c r="M59" s="4">
        <v>2152645</v>
      </c>
      <c r="N59" s="12">
        <v>40.5</v>
      </c>
      <c r="P59" s="13"/>
      <c r="Q59" s="13"/>
    </row>
    <row r="60" spans="1:17" ht="14.45" customHeight="1" x14ac:dyDescent="0.2">
      <c r="A60" s="70" t="s">
        <v>26</v>
      </c>
      <c r="B60" s="5">
        <v>16971575</v>
      </c>
      <c r="C60" s="5">
        <v>967260</v>
      </c>
      <c r="D60" s="5">
        <v>1031920</v>
      </c>
      <c r="E60" s="5">
        <v>981965</v>
      </c>
      <c r="F60" s="5">
        <v>1036625</v>
      </c>
      <c r="G60" s="5">
        <v>1133775</v>
      </c>
      <c r="H60" s="5">
        <v>2264965</v>
      </c>
      <c r="I60" s="5">
        <v>2195075</v>
      </c>
      <c r="J60" s="5">
        <v>2442660</v>
      </c>
      <c r="K60" s="5">
        <v>2365860</v>
      </c>
      <c r="L60" s="5">
        <v>1600795</v>
      </c>
      <c r="M60" s="5">
        <v>950680</v>
      </c>
      <c r="N60" s="1">
        <v>39.700000000000003</v>
      </c>
    </row>
    <row r="61" spans="1:17" ht="14.45" customHeight="1" x14ac:dyDescent="0.2">
      <c r="A61" s="70" t="s">
        <v>27</v>
      </c>
      <c r="B61" s="5">
        <v>17488485</v>
      </c>
      <c r="C61" s="5">
        <v>924240</v>
      </c>
      <c r="D61" s="5">
        <v>979360</v>
      </c>
      <c r="E61" s="5">
        <v>932300</v>
      </c>
      <c r="F61" s="5">
        <v>973430</v>
      </c>
      <c r="G61" s="5">
        <v>1087905</v>
      </c>
      <c r="H61" s="5">
        <v>2311610</v>
      </c>
      <c r="I61" s="5">
        <v>2312700</v>
      </c>
      <c r="J61" s="5">
        <v>2549315</v>
      </c>
      <c r="K61" s="5">
        <v>2489200</v>
      </c>
      <c r="L61" s="5">
        <v>1726465</v>
      </c>
      <c r="M61" s="5">
        <v>1201960</v>
      </c>
      <c r="N61" s="1">
        <v>41.2</v>
      </c>
    </row>
    <row r="62" spans="1:17" ht="14.45" customHeight="1" x14ac:dyDescent="0.2">
      <c r="A62" s="3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 ht="14.45" customHeight="1" x14ac:dyDescent="0.2">
      <c r="A63" s="78" t="s">
        <v>70</v>
      </c>
      <c r="B63" s="4">
        <v>1673785</v>
      </c>
      <c r="C63" s="4">
        <v>145645</v>
      </c>
      <c r="D63" s="4">
        <v>157040</v>
      </c>
      <c r="E63" s="4">
        <v>146185</v>
      </c>
      <c r="F63" s="4">
        <v>144860</v>
      </c>
      <c r="G63" s="4">
        <v>138530</v>
      </c>
      <c r="H63" s="4">
        <v>235905</v>
      </c>
      <c r="I63" s="4">
        <v>202855</v>
      </c>
      <c r="J63" s="4">
        <v>212195</v>
      </c>
      <c r="K63" s="4">
        <v>168910</v>
      </c>
      <c r="L63" s="4">
        <v>86410</v>
      </c>
      <c r="M63" s="4">
        <v>35255</v>
      </c>
      <c r="N63" s="12">
        <v>32.1</v>
      </c>
    </row>
    <row r="64" spans="1:17" ht="14.45" customHeight="1" x14ac:dyDescent="0.2">
      <c r="A64" s="79" t="s">
        <v>26</v>
      </c>
      <c r="B64" s="5">
        <v>813515</v>
      </c>
      <c r="C64" s="5">
        <v>73775</v>
      </c>
      <c r="D64" s="5">
        <v>79785</v>
      </c>
      <c r="E64" s="5">
        <v>75000</v>
      </c>
      <c r="F64" s="5">
        <v>74285</v>
      </c>
      <c r="G64" s="5">
        <v>68265</v>
      </c>
      <c r="H64" s="5">
        <v>111055</v>
      </c>
      <c r="I64" s="5">
        <v>95060</v>
      </c>
      <c r="J64" s="5">
        <v>100165</v>
      </c>
      <c r="K64" s="5">
        <v>79720</v>
      </c>
      <c r="L64" s="5">
        <v>40980</v>
      </c>
      <c r="M64" s="5">
        <v>15425</v>
      </c>
      <c r="N64" s="1">
        <v>31.3</v>
      </c>
    </row>
    <row r="65" spans="1:16" ht="14.45" customHeight="1" x14ac:dyDescent="0.2">
      <c r="A65" s="79" t="s">
        <v>27</v>
      </c>
      <c r="B65" s="5">
        <v>860265</v>
      </c>
      <c r="C65" s="5">
        <v>71870</v>
      </c>
      <c r="D65" s="5">
        <v>77250</v>
      </c>
      <c r="E65" s="5">
        <v>71180</v>
      </c>
      <c r="F65" s="5">
        <v>70575</v>
      </c>
      <c r="G65" s="5">
        <v>70265</v>
      </c>
      <c r="H65" s="5">
        <v>124850</v>
      </c>
      <c r="I65" s="5">
        <v>107795</v>
      </c>
      <c r="J65" s="5">
        <v>112030</v>
      </c>
      <c r="K65" s="5">
        <v>89195</v>
      </c>
      <c r="L65" s="5">
        <v>45425</v>
      </c>
      <c r="M65" s="5">
        <v>19835</v>
      </c>
      <c r="N65" s="1">
        <v>32.700000000000003</v>
      </c>
    </row>
    <row r="66" spans="1:16" ht="14.45" customHeight="1" x14ac:dyDescent="0.2">
      <c r="A66" s="7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6" ht="14.45" customHeight="1" x14ac:dyDescent="0.2">
      <c r="A67" s="78" t="s">
        <v>90</v>
      </c>
      <c r="B67" s="4">
        <v>1629800</v>
      </c>
      <c r="C67" s="4">
        <v>142245</v>
      </c>
      <c r="D67" s="4">
        <v>153270</v>
      </c>
      <c r="E67" s="4">
        <v>142785</v>
      </c>
      <c r="F67" s="4">
        <v>141365</v>
      </c>
      <c r="G67" s="4">
        <v>135430</v>
      </c>
      <c r="H67" s="4">
        <v>230425</v>
      </c>
      <c r="I67" s="4">
        <v>198285</v>
      </c>
      <c r="J67" s="4">
        <v>206815</v>
      </c>
      <c r="K67" s="4">
        <v>162930</v>
      </c>
      <c r="L67" s="4">
        <v>82625</v>
      </c>
      <c r="M67" s="4">
        <v>33625</v>
      </c>
      <c r="N67" s="12">
        <v>32</v>
      </c>
    </row>
    <row r="68" spans="1:16" ht="14.45" customHeight="1" x14ac:dyDescent="0.2">
      <c r="A68" s="79" t="s">
        <v>26</v>
      </c>
      <c r="B68" s="5">
        <v>792970</v>
      </c>
      <c r="C68" s="5">
        <v>71935</v>
      </c>
      <c r="D68" s="5">
        <v>77845</v>
      </c>
      <c r="E68" s="5">
        <v>73225</v>
      </c>
      <c r="F68" s="5">
        <v>72555</v>
      </c>
      <c r="G68" s="5">
        <v>66745</v>
      </c>
      <c r="H68" s="5">
        <v>108470</v>
      </c>
      <c r="I68" s="5">
        <v>92845</v>
      </c>
      <c r="J68" s="5">
        <v>97665</v>
      </c>
      <c r="K68" s="5">
        <v>77365</v>
      </c>
      <c r="L68" s="5">
        <v>39520</v>
      </c>
      <c r="M68" s="5">
        <v>14810</v>
      </c>
      <c r="N68" s="1">
        <v>31.3</v>
      </c>
    </row>
    <row r="69" spans="1:16" ht="14.45" customHeight="1" x14ac:dyDescent="0.2">
      <c r="A69" s="79" t="s">
        <v>27</v>
      </c>
      <c r="B69" s="5">
        <v>836835</v>
      </c>
      <c r="C69" s="5">
        <v>70310</v>
      </c>
      <c r="D69" s="5">
        <v>75435</v>
      </c>
      <c r="E69" s="5">
        <v>69560</v>
      </c>
      <c r="F69" s="5">
        <v>68810</v>
      </c>
      <c r="G69" s="5">
        <v>68690</v>
      </c>
      <c r="H69" s="5">
        <v>121955</v>
      </c>
      <c r="I69" s="5">
        <v>105440</v>
      </c>
      <c r="J69" s="5">
        <v>109150</v>
      </c>
      <c r="K69" s="5">
        <v>85565</v>
      </c>
      <c r="L69" s="5">
        <v>43105</v>
      </c>
      <c r="M69" s="5">
        <v>18815</v>
      </c>
      <c r="N69" s="1">
        <v>32.6</v>
      </c>
    </row>
    <row r="70" spans="1:16" ht="14.45" customHeight="1" x14ac:dyDescent="0.2">
      <c r="A70" s="7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6" ht="14.45" customHeight="1" x14ac:dyDescent="0.2">
      <c r="A71" s="78" t="s">
        <v>28</v>
      </c>
      <c r="B71" s="4">
        <v>977230</v>
      </c>
      <c r="C71" s="4">
        <v>92445</v>
      </c>
      <c r="D71" s="4">
        <v>101105</v>
      </c>
      <c r="E71" s="4">
        <v>92280</v>
      </c>
      <c r="F71" s="4">
        <v>88105</v>
      </c>
      <c r="G71" s="4">
        <v>82600</v>
      </c>
      <c r="H71" s="4">
        <v>136920</v>
      </c>
      <c r="I71" s="4">
        <v>116630</v>
      </c>
      <c r="J71" s="4">
        <v>117945</v>
      </c>
      <c r="K71" s="4">
        <v>87140</v>
      </c>
      <c r="L71" s="4">
        <v>43610</v>
      </c>
      <c r="M71" s="4">
        <v>18460</v>
      </c>
      <c r="N71" s="12">
        <v>30.6</v>
      </c>
      <c r="P71" s="13"/>
    </row>
    <row r="72" spans="1:16" ht="14.45" customHeight="1" x14ac:dyDescent="0.2">
      <c r="A72" s="79" t="s">
        <v>26</v>
      </c>
      <c r="B72" s="5">
        <v>471505</v>
      </c>
      <c r="C72" s="5">
        <v>46770</v>
      </c>
      <c r="D72" s="5">
        <v>51620</v>
      </c>
      <c r="E72" s="5">
        <v>47045</v>
      </c>
      <c r="F72" s="5">
        <v>44945</v>
      </c>
      <c r="G72" s="5">
        <v>40725</v>
      </c>
      <c r="H72" s="5">
        <v>64195</v>
      </c>
      <c r="I72" s="5">
        <v>54175</v>
      </c>
      <c r="J72" s="5">
        <v>54680</v>
      </c>
      <c r="K72" s="5">
        <v>40095</v>
      </c>
      <c r="L72" s="5">
        <v>19750</v>
      </c>
      <c r="M72" s="5">
        <v>7515</v>
      </c>
      <c r="N72" s="1">
        <v>29.6</v>
      </c>
    </row>
    <row r="73" spans="1:16" ht="14.45" customHeight="1" x14ac:dyDescent="0.2">
      <c r="A73" s="79" t="s">
        <v>27</v>
      </c>
      <c r="B73" s="5">
        <v>505725</v>
      </c>
      <c r="C73" s="5">
        <v>45675</v>
      </c>
      <c r="D73" s="5">
        <v>49485</v>
      </c>
      <c r="E73" s="5">
        <v>45240</v>
      </c>
      <c r="F73" s="5">
        <v>43150</v>
      </c>
      <c r="G73" s="5">
        <v>41880</v>
      </c>
      <c r="H73" s="5">
        <v>72730</v>
      </c>
      <c r="I73" s="5">
        <v>62450</v>
      </c>
      <c r="J73" s="5">
        <v>63270</v>
      </c>
      <c r="K73" s="5">
        <v>47040</v>
      </c>
      <c r="L73" s="5">
        <v>23865</v>
      </c>
      <c r="M73" s="5">
        <v>10950</v>
      </c>
      <c r="N73" s="1">
        <v>31.5</v>
      </c>
    </row>
    <row r="74" spans="1:16" ht="14.45" customHeight="1" x14ac:dyDescent="0.2">
      <c r="A74" s="7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6" ht="14.45" customHeight="1" x14ac:dyDescent="0.2">
      <c r="A75" s="80" t="s">
        <v>11</v>
      </c>
      <c r="B75" s="4">
        <v>587540</v>
      </c>
      <c r="C75" s="4">
        <v>42425</v>
      </c>
      <c r="D75" s="4">
        <v>44575</v>
      </c>
      <c r="E75" s="4">
        <v>43990</v>
      </c>
      <c r="F75" s="4">
        <v>47180</v>
      </c>
      <c r="G75" s="4">
        <v>46925</v>
      </c>
      <c r="H75" s="4">
        <v>83585</v>
      </c>
      <c r="I75" s="4">
        <v>74185</v>
      </c>
      <c r="J75" s="4">
        <v>82065</v>
      </c>
      <c r="K75" s="4">
        <v>71505</v>
      </c>
      <c r="L75" s="4">
        <v>36825</v>
      </c>
      <c r="M75" s="4">
        <v>14290</v>
      </c>
      <c r="N75" s="12">
        <v>34.700000000000003</v>
      </c>
    </row>
    <row r="76" spans="1:16" ht="14.45" customHeight="1" x14ac:dyDescent="0.2">
      <c r="A76" s="81" t="s">
        <v>26</v>
      </c>
      <c r="B76" s="5">
        <v>289435</v>
      </c>
      <c r="C76" s="5">
        <v>21480</v>
      </c>
      <c r="D76" s="5">
        <v>22340</v>
      </c>
      <c r="E76" s="5">
        <v>22900</v>
      </c>
      <c r="F76" s="5">
        <v>24465</v>
      </c>
      <c r="G76" s="5">
        <v>23150</v>
      </c>
      <c r="H76" s="5">
        <v>39445</v>
      </c>
      <c r="I76" s="5">
        <v>35070</v>
      </c>
      <c r="J76" s="5">
        <v>39730</v>
      </c>
      <c r="K76" s="5">
        <v>35260</v>
      </c>
      <c r="L76" s="5">
        <v>18725</v>
      </c>
      <c r="M76" s="5">
        <v>6860</v>
      </c>
      <c r="N76" s="1">
        <v>34.5</v>
      </c>
    </row>
    <row r="77" spans="1:16" ht="14.45" customHeight="1" x14ac:dyDescent="0.2">
      <c r="A77" s="81" t="s">
        <v>27</v>
      </c>
      <c r="B77" s="5">
        <v>298115</v>
      </c>
      <c r="C77" s="5">
        <v>20940</v>
      </c>
      <c r="D77" s="5">
        <v>22235</v>
      </c>
      <c r="E77" s="5">
        <v>21095</v>
      </c>
      <c r="F77" s="5">
        <v>22715</v>
      </c>
      <c r="G77" s="5">
        <v>23775</v>
      </c>
      <c r="H77" s="5">
        <v>44140</v>
      </c>
      <c r="I77" s="5">
        <v>39110</v>
      </c>
      <c r="J77" s="5">
        <v>42335</v>
      </c>
      <c r="K77" s="5">
        <v>36245</v>
      </c>
      <c r="L77" s="5">
        <v>18100</v>
      </c>
      <c r="M77" s="5">
        <v>7430</v>
      </c>
      <c r="N77" s="1">
        <v>35</v>
      </c>
    </row>
    <row r="78" spans="1:16" ht="14.45" customHeight="1" x14ac:dyDescent="0.2">
      <c r="A78" s="7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6" ht="14.45" customHeight="1" x14ac:dyDescent="0.2">
      <c r="A79" s="78" t="s">
        <v>10</v>
      </c>
      <c r="B79" s="4">
        <v>65025</v>
      </c>
      <c r="C79" s="4">
        <v>7380</v>
      </c>
      <c r="D79" s="4">
        <v>7595</v>
      </c>
      <c r="E79" s="4">
        <v>6520</v>
      </c>
      <c r="F79" s="4">
        <v>6085</v>
      </c>
      <c r="G79" s="4">
        <v>5905</v>
      </c>
      <c r="H79" s="4">
        <v>9915</v>
      </c>
      <c r="I79" s="4">
        <v>7470</v>
      </c>
      <c r="J79" s="4">
        <v>6805</v>
      </c>
      <c r="K79" s="4">
        <v>4285</v>
      </c>
      <c r="L79" s="4">
        <v>2190</v>
      </c>
      <c r="M79" s="4">
        <v>875</v>
      </c>
      <c r="N79" s="12">
        <v>27.7</v>
      </c>
    </row>
    <row r="80" spans="1:16" ht="14.45" customHeight="1" x14ac:dyDescent="0.2">
      <c r="A80" s="79" t="s">
        <v>26</v>
      </c>
      <c r="B80" s="5">
        <v>32035</v>
      </c>
      <c r="C80" s="5">
        <v>3685</v>
      </c>
      <c r="D80" s="5">
        <v>3880</v>
      </c>
      <c r="E80" s="5">
        <v>3285</v>
      </c>
      <c r="F80" s="5">
        <v>3140</v>
      </c>
      <c r="G80" s="5">
        <v>2870</v>
      </c>
      <c r="H80" s="5">
        <v>4830</v>
      </c>
      <c r="I80" s="5">
        <v>3600</v>
      </c>
      <c r="J80" s="5">
        <v>3260</v>
      </c>
      <c r="K80" s="5">
        <v>2005</v>
      </c>
      <c r="L80" s="5">
        <v>1045</v>
      </c>
      <c r="M80" s="5">
        <v>440</v>
      </c>
      <c r="N80" s="1">
        <v>27.3</v>
      </c>
    </row>
    <row r="81" spans="1:14" ht="14.45" customHeight="1" x14ac:dyDescent="0.2">
      <c r="A81" s="79" t="s">
        <v>27</v>
      </c>
      <c r="B81" s="5">
        <v>32995</v>
      </c>
      <c r="C81" s="5">
        <v>3700</v>
      </c>
      <c r="D81" s="5">
        <v>3715</v>
      </c>
      <c r="E81" s="5">
        <v>3235</v>
      </c>
      <c r="F81" s="5">
        <v>2940</v>
      </c>
      <c r="G81" s="5">
        <v>3040</v>
      </c>
      <c r="H81" s="5">
        <v>5085</v>
      </c>
      <c r="I81" s="5">
        <v>3880</v>
      </c>
      <c r="J81" s="5">
        <v>3550</v>
      </c>
      <c r="K81" s="5">
        <v>2280</v>
      </c>
      <c r="L81" s="5">
        <v>1140</v>
      </c>
      <c r="M81" s="5">
        <v>435</v>
      </c>
      <c r="N81" s="1">
        <v>28.1</v>
      </c>
    </row>
    <row r="82" spans="1:14" ht="14.45" customHeight="1" x14ac:dyDescent="0.2">
      <c r="A82" s="79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4" ht="14.45" customHeight="1" x14ac:dyDescent="0.2">
      <c r="A83" s="80" t="s">
        <v>91</v>
      </c>
      <c r="B83" s="4">
        <v>21310</v>
      </c>
      <c r="C83" s="4">
        <v>1955</v>
      </c>
      <c r="D83" s="4">
        <v>2165</v>
      </c>
      <c r="E83" s="4">
        <v>1890</v>
      </c>
      <c r="F83" s="4">
        <v>1900</v>
      </c>
      <c r="G83" s="4">
        <v>1585</v>
      </c>
      <c r="H83" s="4">
        <v>2830</v>
      </c>
      <c r="I83" s="4">
        <v>2285</v>
      </c>
      <c r="J83" s="4">
        <v>2340</v>
      </c>
      <c r="K83" s="4">
        <v>2355</v>
      </c>
      <c r="L83" s="4">
        <v>1445</v>
      </c>
      <c r="M83" s="4">
        <v>555</v>
      </c>
      <c r="N83" s="12">
        <v>32.4</v>
      </c>
    </row>
    <row r="84" spans="1:14" ht="14.45" customHeight="1" x14ac:dyDescent="0.2">
      <c r="A84" s="81" t="s">
        <v>26</v>
      </c>
      <c r="B84" s="5">
        <v>10165</v>
      </c>
      <c r="C84" s="5">
        <v>1050</v>
      </c>
      <c r="D84" s="5">
        <v>1095</v>
      </c>
      <c r="E84" s="5">
        <v>955</v>
      </c>
      <c r="F84" s="5">
        <v>895</v>
      </c>
      <c r="G84" s="5">
        <v>740</v>
      </c>
      <c r="H84" s="5">
        <v>1240</v>
      </c>
      <c r="I84" s="5">
        <v>1075</v>
      </c>
      <c r="J84" s="5">
        <v>1015</v>
      </c>
      <c r="K84" s="5">
        <v>1085</v>
      </c>
      <c r="L84" s="5">
        <v>745</v>
      </c>
      <c r="M84" s="5">
        <v>270</v>
      </c>
      <c r="N84" s="1">
        <v>31.8</v>
      </c>
    </row>
    <row r="85" spans="1:14" ht="14.45" customHeight="1" x14ac:dyDescent="0.2">
      <c r="A85" s="81" t="s">
        <v>27</v>
      </c>
      <c r="B85" s="5">
        <v>11140</v>
      </c>
      <c r="C85" s="5">
        <v>905</v>
      </c>
      <c r="D85" s="5">
        <v>1075</v>
      </c>
      <c r="E85" s="5">
        <v>935</v>
      </c>
      <c r="F85" s="5">
        <v>1005</v>
      </c>
      <c r="G85" s="5">
        <v>845</v>
      </c>
      <c r="H85" s="5">
        <v>1590</v>
      </c>
      <c r="I85" s="5">
        <v>1205</v>
      </c>
      <c r="J85" s="5">
        <v>1325</v>
      </c>
      <c r="K85" s="5">
        <v>1270</v>
      </c>
      <c r="L85" s="5">
        <v>705</v>
      </c>
      <c r="M85" s="5">
        <v>285</v>
      </c>
      <c r="N85" s="1">
        <v>33</v>
      </c>
    </row>
    <row r="86" spans="1:14" ht="14.45" customHeight="1" x14ac:dyDescent="0.2">
      <c r="A86" s="75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4" ht="14.45" customHeight="1" x14ac:dyDescent="0.2">
      <c r="A87" s="78" t="s">
        <v>94</v>
      </c>
      <c r="B87" s="4">
        <v>22670</v>
      </c>
      <c r="C87" s="4">
        <v>1450</v>
      </c>
      <c r="D87" s="4">
        <v>1595</v>
      </c>
      <c r="E87" s="4">
        <v>1505</v>
      </c>
      <c r="F87" s="4">
        <v>1595</v>
      </c>
      <c r="G87" s="4">
        <v>1515</v>
      </c>
      <c r="H87" s="4">
        <v>2655</v>
      </c>
      <c r="I87" s="4">
        <v>2285</v>
      </c>
      <c r="J87" s="4">
        <v>3040</v>
      </c>
      <c r="K87" s="4">
        <v>3625</v>
      </c>
      <c r="L87" s="4">
        <v>2340</v>
      </c>
      <c r="M87" s="4">
        <v>1075</v>
      </c>
      <c r="N87" s="12">
        <v>39.1</v>
      </c>
    </row>
    <row r="88" spans="1:14" ht="14.45" customHeight="1" x14ac:dyDescent="0.2">
      <c r="A88" s="79" t="s">
        <v>26</v>
      </c>
      <c r="B88" s="5">
        <v>10380</v>
      </c>
      <c r="C88" s="5">
        <v>790</v>
      </c>
      <c r="D88" s="5">
        <v>855</v>
      </c>
      <c r="E88" s="5">
        <v>820</v>
      </c>
      <c r="F88" s="5">
        <v>835</v>
      </c>
      <c r="G88" s="5">
        <v>780</v>
      </c>
      <c r="H88" s="5">
        <v>1350</v>
      </c>
      <c r="I88" s="5">
        <v>1140</v>
      </c>
      <c r="J88" s="5">
        <v>1480</v>
      </c>
      <c r="K88" s="5">
        <v>1265</v>
      </c>
      <c r="L88" s="5">
        <v>720</v>
      </c>
      <c r="M88" s="5">
        <v>340</v>
      </c>
      <c r="N88" s="1">
        <v>35.1</v>
      </c>
    </row>
    <row r="89" spans="1:14" ht="14.45" customHeight="1" x14ac:dyDescent="0.2">
      <c r="A89" s="79" t="s">
        <v>27</v>
      </c>
      <c r="B89" s="5">
        <v>12290</v>
      </c>
      <c r="C89" s="5">
        <v>655</v>
      </c>
      <c r="D89" s="5">
        <v>745</v>
      </c>
      <c r="E89" s="5">
        <v>680</v>
      </c>
      <c r="F89" s="5">
        <v>760</v>
      </c>
      <c r="G89" s="5">
        <v>730</v>
      </c>
      <c r="H89" s="5">
        <v>1305</v>
      </c>
      <c r="I89" s="5">
        <v>1145</v>
      </c>
      <c r="J89" s="5">
        <v>1560</v>
      </c>
      <c r="K89" s="5">
        <v>2360</v>
      </c>
      <c r="L89" s="5">
        <v>1620</v>
      </c>
      <c r="M89" s="5">
        <v>735</v>
      </c>
      <c r="N89" s="1">
        <v>42.6</v>
      </c>
    </row>
    <row r="90" spans="1:14" ht="14.45" customHeight="1" x14ac:dyDescent="0.2">
      <c r="A90" s="3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4" ht="14.45" customHeight="1" x14ac:dyDescent="0.2">
      <c r="A91" s="63" t="s">
        <v>71</v>
      </c>
      <c r="B91" s="4">
        <v>32786280</v>
      </c>
      <c r="C91" s="4">
        <v>1745855</v>
      </c>
      <c r="D91" s="4">
        <v>1854245</v>
      </c>
      <c r="E91" s="4">
        <v>1768085</v>
      </c>
      <c r="F91" s="4">
        <v>1865190</v>
      </c>
      <c r="G91" s="4">
        <v>2083145</v>
      </c>
      <c r="H91" s="4">
        <v>4340675</v>
      </c>
      <c r="I91" s="4">
        <v>4304920</v>
      </c>
      <c r="J91" s="4">
        <v>4779785</v>
      </c>
      <c r="K91" s="4">
        <v>4686150</v>
      </c>
      <c r="L91" s="4">
        <v>3240850</v>
      </c>
      <c r="M91" s="4">
        <v>2117390</v>
      </c>
      <c r="N91" s="12">
        <v>40.9</v>
      </c>
    </row>
    <row r="92" spans="1:14" ht="14.45" customHeight="1" x14ac:dyDescent="0.2">
      <c r="A92" s="70" t="s">
        <v>26</v>
      </c>
      <c r="B92" s="5">
        <v>16158060</v>
      </c>
      <c r="C92" s="5">
        <v>893485</v>
      </c>
      <c r="D92" s="5">
        <v>952130</v>
      </c>
      <c r="E92" s="5">
        <v>906960</v>
      </c>
      <c r="F92" s="5">
        <v>962340</v>
      </c>
      <c r="G92" s="5">
        <v>1065505</v>
      </c>
      <c r="H92" s="5">
        <v>2153915</v>
      </c>
      <c r="I92" s="5">
        <v>2100010</v>
      </c>
      <c r="J92" s="5">
        <v>2342500</v>
      </c>
      <c r="K92" s="5">
        <v>2286145</v>
      </c>
      <c r="L92" s="5">
        <v>1559815</v>
      </c>
      <c r="M92" s="5">
        <v>935260</v>
      </c>
      <c r="N92" s="1">
        <v>40.200000000000003</v>
      </c>
    </row>
    <row r="93" spans="1:14" ht="14.45" customHeight="1" x14ac:dyDescent="0.2">
      <c r="A93" s="70" t="s">
        <v>27</v>
      </c>
      <c r="B93" s="5">
        <v>16628220</v>
      </c>
      <c r="C93" s="5">
        <v>852370</v>
      </c>
      <c r="D93" s="5">
        <v>902110</v>
      </c>
      <c r="E93" s="5">
        <v>861120</v>
      </c>
      <c r="F93" s="5">
        <v>902850</v>
      </c>
      <c r="G93" s="5">
        <v>1017635</v>
      </c>
      <c r="H93" s="5">
        <v>2186765</v>
      </c>
      <c r="I93" s="5">
        <v>2204910</v>
      </c>
      <c r="J93" s="5">
        <v>2437285</v>
      </c>
      <c r="K93" s="5">
        <v>2400010</v>
      </c>
      <c r="L93" s="5">
        <v>1681045</v>
      </c>
      <c r="M93" s="5">
        <v>1182130</v>
      </c>
      <c r="N93" s="1">
        <v>41.6</v>
      </c>
    </row>
    <row r="94" spans="1:14" ht="14.45" customHeight="1" thickBot="1" x14ac:dyDescent="0.25">
      <c r="A94" s="3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17"/>
    </row>
    <row r="95" spans="1:14" ht="14.4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4" s="2" customFormat="1" ht="14.45" customHeight="1" x14ac:dyDescent="0.2">
      <c r="A96" s="128" t="s">
        <v>108</v>
      </c>
    </row>
    <row r="97" spans="1:1" ht="14.45" customHeight="1" x14ac:dyDescent="0.2">
      <c r="A97" s="129" t="s">
        <v>109</v>
      </c>
    </row>
    <row r="98" spans="1:1" ht="14.45" customHeight="1" x14ac:dyDescent="0.2">
      <c r="A98" s="129" t="s">
        <v>110</v>
      </c>
    </row>
  </sheetData>
  <mergeCells count="6">
    <mergeCell ref="B5:M5"/>
    <mergeCell ref="B56:M56"/>
    <mergeCell ref="A1:E1"/>
    <mergeCell ref="A52:E52"/>
    <mergeCell ref="N5:N6"/>
    <mergeCell ref="N56:N57"/>
  </mergeCells>
  <phoneticPr fontId="3"/>
  <pageMargins left="0.74803149606299213" right="0.74803149606299213" top="0.98425196850393704" bottom="0.98425196850393704" header="0.51181102362204722" footer="0.51181102362204722"/>
  <pageSetup scale="45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5"/>
  <sheetViews>
    <sheetView workbookViewId="0">
      <selection sqref="A1:K1"/>
    </sheetView>
  </sheetViews>
  <sheetFormatPr defaultColWidth="11.42578125" defaultRowHeight="12.75" x14ac:dyDescent="0.2"/>
  <cols>
    <col min="1" max="1" width="19.140625" style="34" customWidth="1"/>
    <col min="2" max="2" width="9.5703125" style="34" customWidth="1"/>
    <col min="3" max="3" width="6.5703125" style="34" customWidth="1"/>
    <col min="4" max="4" width="9.5703125" style="34" customWidth="1"/>
    <col min="5" max="5" width="6.5703125" style="34" customWidth="1"/>
    <col min="6" max="6" width="9.5703125" style="34" customWidth="1"/>
    <col min="7" max="7" width="6.5703125" style="34" customWidth="1"/>
    <col min="8" max="8" width="2.85546875" style="34" customWidth="1"/>
    <col min="9" max="9" width="9.5703125" style="34" customWidth="1"/>
    <col min="10" max="10" width="6.5703125" style="34" customWidth="1"/>
    <col min="11" max="11" width="9.5703125" style="34" customWidth="1"/>
    <col min="12" max="12" width="6.5703125" style="34" customWidth="1"/>
    <col min="13" max="13" width="9.5703125" style="34" customWidth="1"/>
    <col min="14" max="14" width="6.5703125" style="34" customWidth="1"/>
    <col min="15" max="15" width="2.85546875" style="34" customWidth="1"/>
    <col min="16" max="16" width="9.5703125" style="34" customWidth="1"/>
    <col min="17" max="17" width="6.5703125" style="34" customWidth="1"/>
    <col min="18" max="18" width="9.5703125" style="34" customWidth="1"/>
    <col min="19" max="19" width="6.5703125" style="34" customWidth="1"/>
    <col min="20" max="20" width="9.5703125" style="34" customWidth="1"/>
    <col min="21" max="21" width="6.5703125" style="34" customWidth="1"/>
    <col min="22" max="16384" width="11.42578125" style="34"/>
  </cols>
  <sheetData>
    <row r="1" spans="1:21" s="40" customFormat="1" ht="17.25" customHeight="1" x14ac:dyDescent="0.3">
      <c r="A1" s="130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21" ht="17.25" customHeight="1" x14ac:dyDescent="0.25">
      <c r="A2" s="16" t="s">
        <v>103</v>
      </c>
      <c r="B2" s="10"/>
    </row>
    <row r="3" spans="1:21" ht="15.75" x14ac:dyDescent="0.25">
      <c r="A3" s="10"/>
      <c r="B3" s="10"/>
    </row>
    <row r="4" spans="1:21" ht="14.1" customHeight="1" x14ac:dyDescent="0.2"/>
    <row r="5" spans="1:21" s="35" customFormat="1" ht="14.1" customHeight="1" thickBot="1" x14ac:dyDescent="0.25">
      <c r="B5" s="138">
        <v>2016</v>
      </c>
      <c r="C5" s="138"/>
      <c r="D5" s="138"/>
      <c r="E5" s="138"/>
      <c r="F5" s="138"/>
      <c r="G5" s="138"/>
      <c r="H5" s="46"/>
      <c r="I5" s="137">
        <v>2006</v>
      </c>
      <c r="J5" s="137"/>
      <c r="K5" s="137"/>
      <c r="L5" s="137"/>
      <c r="M5" s="137"/>
      <c r="N5" s="137"/>
      <c r="P5" s="137">
        <v>1996</v>
      </c>
      <c r="Q5" s="137"/>
      <c r="R5" s="137"/>
      <c r="S5" s="137"/>
      <c r="T5" s="137"/>
      <c r="U5" s="137"/>
    </row>
    <row r="6" spans="1:21" s="35" customFormat="1" ht="14.45" customHeight="1" x14ac:dyDescent="0.2">
      <c r="A6" s="139" t="s">
        <v>14</v>
      </c>
      <c r="B6" s="141" t="s">
        <v>13</v>
      </c>
      <c r="C6" s="141"/>
      <c r="D6" s="141" t="s">
        <v>105</v>
      </c>
      <c r="E6" s="141"/>
      <c r="F6" s="142" t="s">
        <v>76</v>
      </c>
      <c r="G6" s="142"/>
      <c r="H6" s="123"/>
      <c r="I6" s="141" t="s">
        <v>13</v>
      </c>
      <c r="J6" s="141"/>
      <c r="K6" s="141" t="s">
        <v>105</v>
      </c>
      <c r="L6" s="141"/>
      <c r="M6" s="142" t="s">
        <v>76</v>
      </c>
      <c r="N6" s="142"/>
      <c r="O6" s="124"/>
      <c r="P6" s="141" t="s">
        <v>13</v>
      </c>
      <c r="Q6" s="141"/>
      <c r="R6" s="141" t="s">
        <v>105</v>
      </c>
      <c r="S6" s="141"/>
      <c r="T6" s="142" t="s">
        <v>76</v>
      </c>
      <c r="U6" s="142"/>
    </row>
    <row r="7" spans="1:21" s="35" customFormat="1" ht="14.1" customHeight="1" thickBot="1" x14ac:dyDescent="0.25">
      <c r="A7" s="140"/>
      <c r="B7" s="126" t="s">
        <v>43</v>
      </c>
      <c r="C7" s="126" t="s">
        <v>44</v>
      </c>
      <c r="D7" s="126" t="s">
        <v>43</v>
      </c>
      <c r="E7" s="126" t="s">
        <v>44</v>
      </c>
      <c r="F7" s="126" t="s">
        <v>43</v>
      </c>
      <c r="G7" s="126" t="s">
        <v>44</v>
      </c>
      <c r="H7" s="125"/>
      <c r="I7" s="126" t="s">
        <v>43</v>
      </c>
      <c r="J7" s="126" t="s">
        <v>44</v>
      </c>
      <c r="K7" s="126" t="s">
        <v>43</v>
      </c>
      <c r="L7" s="126" t="s">
        <v>44</v>
      </c>
      <c r="M7" s="126" t="s">
        <v>43</v>
      </c>
      <c r="N7" s="126" t="s">
        <v>44</v>
      </c>
      <c r="O7" s="125"/>
      <c r="P7" s="126" t="s">
        <v>43</v>
      </c>
      <c r="Q7" s="126" t="s">
        <v>44</v>
      </c>
      <c r="R7" s="126" t="s">
        <v>43</v>
      </c>
      <c r="S7" s="126" t="s">
        <v>44</v>
      </c>
      <c r="T7" s="126" t="s">
        <v>43</v>
      </c>
      <c r="U7" s="126" t="s">
        <v>44</v>
      </c>
    </row>
    <row r="8" spans="1:21" s="35" customFormat="1" ht="14.1" customHeight="1" x14ac:dyDescent="0.2"/>
    <row r="9" spans="1:21" s="35" customFormat="1" ht="14.1" customHeight="1" x14ac:dyDescent="0.2">
      <c r="A9" s="63" t="s">
        <v>106</v>
      </c>
      <c r="B9" s="53">
        <v>41135</v>
      </c>
      <c r="C9" s="120">
        <f>+B9/B$9*100</f>
        <v>100</v>
      </c>
      <c r="D9" s="121">
        <v>20860</v>
      </c>
      <c r="E9" s="120">
        <f>+D9/D$9*100</f>
        <v>100</v>
      </c>
      <c r="F9" s="121">
        <v>20275</v>
      </c>
      <c r="G9" s="120">
        <f>+F9/F$9*100</f>
        <v>100</v>
      </c>
      <c r="H9" s="121"/>
      <c r="I9" s="121">
        <v>41055</v>
      </c>
      <c r="J9" s="120">
        <f>+I9/I$9*100</f>
        <v>100</v>
      </c>
      <c r="K9" s="121">
        <v>20635</v>
      </c>
      <c r="L9" s="120">
        <f>+K9/K$9*100</f>
        <v>100</v>
      </c>
      <c r="M9" s="121">
        <v>20420</v>
      </c>
      <c r="N9" s="120">
        <f>+M9/M$9*100</f>
        <v>100</v>
      </c>
      <c r="O9" s="122"/>
      <c r="P9" s="121">
        <v>39655</v>
      </c>
      <c r="Q9" s="120">
        <f>+P9/P$9*100</f>
        <v>100</v>
      </c>
      <c r="R9" s="121">
        <v>19000</v>
      </c>
      <c r="S9" s="120">
        <f>+R9/R$9*100</f>
        <v>100</v>
      </c>
      <c r="T9" s="121">
        <v>20460</v>
      </c>
      <c r="U9" s="120">
        <f>+T9/T$9*100</f>
        <v>100</v>
      </c>
    </row>
    <row r="10" spans="1:21" s="35" customFormat="1" ht="14.1" customHeight="1" x14ac:dyDescent="0.2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P10" s="41"/>
      <c r="Q10" s="41"/>
      <c r="R10" s="41"/>
      <c r="S10" s="41"/>
      <c r="T10" s="41"/>
      <c r="U10" s="41"/>
    </row>
    <row r="11" spans="1:21" s="36" customFormat="1" ht="15" customHeight="1" x14ac:dyDescent="0.2">
      <c r="A11" s="36" t="s">
        <v>0</v>
      </c>
      <c r="B11" s="56">
        <v>3100</v>
      </c>
      <c r="C11" s="38">
        <f t="shared" ref="C11:C23" si="0">+B11/B$9*100</f>
        <v>7.5361614197155706</v>
      </c>
      <c r="D11" s="37">
        <v>1785</v>
      </c>
      <c r="E11" s="38">
        <f t="shared" ref="E11:E23" si="1">+D11/D$9*100</f>
        <v>8.5570469798657722</v>
      </c>
      <c r="F11" s="37">
        <v>1315</v>
      </c>
      <c r="G11" s="38">
        <f t="shared" ref="G11:G23" si="2">+F11/F$9*100</f>
        <v>6.4858199753390871</v>
      </c>
      <c r="H11" s="37"/>
      <c r="I11" s="37">
        <v>3220</v>
      </c>
      <c r="J11" s="38">
        <f t="shared" ref="J11:J23" si="3">+I11/I$9*100</f>
        <v>7.8431372549019605</v>
      </c>
      <c r="K11" s="37">
        <v>1870</v>
      </c>
      <c r="L11" s="38">
        <f t="shared" ref="L11:L23" si="4">+K11/K$9*100</f>
        <v>9.0622728374121628</v>
      </c>
      <c r="M11" s="37">
        <v>1345</v>
      </c>
      <c r="N11" s="38">
        <f t="shared" ref="N11:N23" si="5">+M11/M$9*100</f>
        <v>6.5866797257590592</v>
      </c>
      <c r="O11" s="39"/>
      <c r="P11" s="37">
        <v>4090</v>
      </c>
      <c r="Q11" s="38">
        <f t="shared" ref="Q11:Q23" si="6">+P11/P$9*100</f>
        <v>10.313957886773421</v>
      </c>
      <c r="R11" s="37">
        <v>2405</v>
      </c>
      <c r="S11" s="38">
        <f t="shared" ref="S11:S23" si="7">+R11/R$9*100</f>
        <v>12.657894736842104</v>
      </c>
      <c r="T11" s="37">
        <v>1675</v>
      </c>
      <c r="U11" s="38">
        <f t="shared" ref="U11:U23" si="8">+T11/T$9*100</f>
        <v>8.1867057673509276</v>
      </c>
    </row>
    <row r="12" spans="1:21" s="36" customFormat="1" ht="15" customHeight="1" x14ac:dyDescent="0.2">
      <c r="A12" s="36" t="s">
        <v>1</v>
      </c>
      <c r="B12" s="56">
        <v>3010</v>
      </c>
      <c r="C12" s="38">
        <f t="shared" si="0"/>
        <v>7.3173696365625371</v>
      </c>
      <c r="D12" s="37">
        <v>1770</v>
      </c>
      <c r="E12" s="38">
        <f t="shared" si="1"/>
        <v>8.4851390220517739</v>
      </c>
      <c r="F12" s="37">
        <v>1240</v>
      </c>
      <c r="G12" s="38">
        <f t="shared" si="2"/>
        <v>6.1159062885326758</v>
      </c>
      <c r="H12" s="37"/>
      <c r="I12" s="37">
        <v>3095</v>
      </c>
      <c r="J12" s="38">
        <f t="shared" si="3"/>
        <v>7.5386676409694306</v>
      </c>
      <c r="K12" s="37">
        <v>1945</v>
      </c>
      <c r="L12" s="38">
        <f t="shared" si="4"/>
        <v>9.4257329779500854</v>
      </c>
      <c r="M12" s="37">
        <v>1150</v>
      </c>
      <c r="N12" s="38">
        <f t="shared" si="5"/>
        <v>5.6317335945151816</v>
      </c>
      <c r="O12" s="39"/>
      <c r="P12" s="37">
        <v>3955</v>
      </c>
      <c r="Q12" s="38">
        <f t="shared" si="6"/>
        <v>9.973521624007061</v>
      </c>
      <c r="R12" s="37">
        <v>2425</v>
      </c>
      <c r="S12" s="38">
        <f t="shared" si="7"/>
        <v>12.763157894736842</v>
      </c>
      <c r="T12" s="37">
        <v>1535</v>
      </c>
      <c r="U12" s="38">
        <f t="shared" si="8"/>
        <v>7.5024437927663739</v>
      </c>
    </row>
    <row r="13" spans="1:21" s="36" customFormat="1" ht="15" customHeight="1" x14ac:dyDescent="0.2">
      <c r="A13" s="36" t="s">
        <v>2</v>
      </c>
      <c r="B13" s="56">
        <v>2700</v>
      </c>
      <c r="C13" s="38">
        <f t="shared" si="0"/>
        <v>6.5637534945909808</v>
      </c>
      <c r="D13" s="37">
        <v>1750</v>
      </c>
      <c r="E13" s="38">
        <f t="shared" si="1"/>
        <v>8.3892617449664435</v>
      </c>
      <c r="F13" s="37">
        <v>945</v>
      </c>
      <c r="G13" s="38">
        <f t="shared" si="2"/>
        <v>4.6609124537607887</v>
      </c>
      <c r="H13" s="37"/>
      <c r="I13" s="37">
        <v>3605</v>
      </c>
      <c r="J13" s="38">
        <f t="shared" si="3"/>
        <v>8.7809036658141526</v>
      </c>
      <c r="K13" s="37">
        <v>2350</v>
      </c>
      <c r="L13" s="38">
        <f t="shared" si="4"/>
        <v>11.388417736854858</v>
      </c>
      <c r="M13" s="37">
        <v>1255</v>
      </c>
      <c r="N13" s="38">
        <f t="shared" si="5"/>
        <v>6.1459353574926547</v>
      </c>
      <c r="O13" s="39"/>
      <c r="P13" s="37">
        <v>3465</v>
      </c>
      <c r="Q13" s="38">
        <f t="shared" si="6"/>
        <v>8.7378640776699026</v>
      </c>
      <c r="R13" s="37">
        <v>2065</v>
      </c>
      <c r="S13" s="38">
        <f t="shared" si="7"/>
        <v>10.868421052631579</v>
      </c>
      <c r="T13" s="37">
        <v>1390</v>
      </c>
      <c r="U13" s="38">
        <f t="shared" si="8"/>
        <v>6.7937438905180834</v>
      </c>
    </row>
    <row r="14" spans="1:21" s="36" customFormat="1" ht="15" customHeight="1" x14ac:dyDescent="0.2">
      <c r="A14" s="36" t="s">
        <v>3</v>
      </c>
      <c r="B14" s="56">
        <v>2645</v>
      </c>
      <c r="C14" s="38">
        <f t="shared" si="0"/>
        <v>6.4300474048863494</v>
      </c>
      <c r="D14" s="37">
        <v>1730</v>
      </c>
      <c r="E14" s="38">
        <f t="shared" si="1"/>
        <v>8.2933844678811131</v>
      </c>
      <c r="F14" s="37">
        <v>915</v>
      </c>
      <c r="G14" s="38">
        <f t="shared" si="2"/>
        <v>4.5129469790382242</v>
      </c>
      <c r="H14" s="37"/>
      <c r="I14" s="37">
        <v>3565</v>
      </c>
      <c r="J14" s="38">
        <f t="shared" si="3"/>
        <v>8.6834733893557416</v>
      </c>
      <c r="K14" s="37">
        <v>2285</v>
      </c>
      <c r="L14" s="38">
        <f t="shared" si="4"/>
        <v>11.07341894838866</v>
      </c>
      <c r="M14" s="37">
        <v>1275</v>
      </c>
      <c r="N14" s="38">
        <f t="shared" si="5"/>
        <v>6.2438785504407441</v>
      </c>
      <c r="O14" s="39"/>
      <c r="P14" s="37">
        <v>3055</v>
      </c>
      <c r="Q14" s="38">
        <f t="shared" si="6"/>
        <v>7.7039465388979949</v>
      </c>
      <c r="R14" s="37">
        <v>1765</v>
      </c>
      <c r="S14" s="38">
        <f t="shared" si="7"/>
        <v>9.2894736842105274</v>
      </c>
      <c r="T14" s="37">
        <v>1275</v>
      </c>
      <c r="U14" s="38">
        <f t="shared" si="8"/>
        <v>6.2316715542521992</v>
      </c>
    </row>
    <row r="15" spans="1:21" s="36" customFormat="1" ht="15" customHeight="1" x14ac:dyDescent="0.2">
      <c r="B15" s="56"/>
      <c r="C15" s="38"/>
      <c r="D15" s="37"/>
      <c r="E15" s="38"/>
      <c r="F15" s="37"/>
      <c r="G15" s="38"/>
      <c r="H15" s="37"/>
      <c r="I15" s="37"/>
      <c r="J15" s="38"/>
      <c r="K15" s="37"/>
      <c r="L15" s="38"/>
      <c r="M15" s="37"/>
      <c r="N15" s="38"/>
      <c r="O15" s="39"/>
      <c r="P15" s="37"/>
      <c r="Q15" s="38"/>
      <c r="R15" s="37"/>
      <c r="S15" s="38"/>
      <c r="T15" s="37"/>
      <c r="U15" s="38"/>
    </row>
    <row r="16" spans="1:21" s="36" customFormat="1" ht="15" customHeight="1" x14ac:dyDescent="0.2">
      <c r="A16" s="36" t="s">
        <v>4</v>
      </c>
      <c r="B16" s="56">
        <v>3025</v>
      </c>
      <c r="C16" s="38">
        <f t="shared" si="0"/>
        <v>7.35383493375471</v>
      </c>
      <c r="D16" s="37">
        <v>1820</v>
      </c>
      <c r="E16" s="38">
        <f t="shared" si="1"/>
        <v>8.724832214765101</v>
      </c>
      <c r="F16" s="37">
        <v>1205</v>
      </c>
      <c r="G16" s="38">
        <f t="shared" si="2"/>
        <v>5.94327990135635</v>
      </c>
      <c r="H16" s="37"/>
      <c r="I16" s="37">
        <v>3130</v>
      </c>
      <c r="J16" s="38">
        <f t="shared" si="3"/>
        <v>7.6239191328705394</v>
      </c>
      <c r="K16" s="37">
        <v>1590</v>
      </c>
      <c r="L16" s="38">
        <f t="shared" si="4"/>
        <v>7.7053549794039249</v>
      </c>
      <c r="M16" s="37">
        <v>1540</v>
      </c>
      <c r="N16" s="38">
        <f t="shared" si="5"/>
        <v>7.5416258570029386</v>
      </c>
      <c r="O16" s="39"/>
      <c r="P16" s="37">
        <v>2920</v>
      </c>
      <c r="Q16" s="38">
        <f t="shared" si="6"/>
        <v>7.3635102761316347</v>
      </c>
      <c r="R16" s="37">
        <v>1505</v>
      </c>
      <c r="S16" s="38">
        <f t="shared" si="7"/>
        <v>7.9210526315789469</v>
      </c>
      <c r="T16" s="37">
        <v>1390</v>
      </c>
      <c r="U16" s="38">
        <f t="shared" si="8"/>
        <v>6.7937438905180834</v>
      </c>
    </row>
    <row r="17" spans="1:21" s="36" customFormat="1" ht="15" customHeight="1" x14ac:dyDescent="0.2">
      <c r="A17" s="36" t="s">
        <v>5</v>
      </c>
      <c r="B17" s="56">
        <v>6785</v>
      </c>
      <c r="C17" s="38">
        <f t="shared" si="0"/>
        <v>16.494469429925854</v>
      </c>
      <c r="D17" s="37">
        <v>3035</v>
      </c>
      <c r="E17" s="38">
        <f t="shared" si="1"/>
        <v>14.549376797698946</v>
      </c>
      <c r="F17" s="37">
        <v>3745</v>
      </c>
      <c r="G17" s="38">
        <f t="shared" si="2"/>
        <v>18.471023427866832</v>
      </c>
      <c r="H17" s="37"/>
      <c r="I17" s="37">
        <v>6370</v>
      </c>
      <c r="J17" s="38">
        <f t="shared" si="3"/>
        <v>15.515771526001704</v>
      </c>
      <c r="K17" s="37">
        <v>2770</v>
      </c>
      <c r="L17" s="38">
        <f t="shared" si="4"/>
        <v>13.423794523867215</v>
      </c>
      <c r="M17" s="37">
        <v>3600</v>
      </c>
      <c r="N17" s="38">
        <f t="shared" si="5"/>
        <v>17.629774730656219</v>
      </c>
      <c r="O17" s="39"/>
      <c r="P17" s="37">
        <v>7765</v>
      </c>
      <c r="Q17" s="38">
        <f t="shared" si="6"/>
        <v>19.581389484302107</v>
      </c>
      <c r="R17" s="37">
        <v>3200</v>
      </c>
      <c r="S17" s="38">
        <f t="shared" si="7"/>
        <v>16.842105263157894</v>
      </c>
      <c r="T17" s="37">
        <v>4535</v>
      </c>
      <c r="U17" s="38">
        <f t="shared" si="8"/>
        <v>22.165200391006842</v>
      </c>
    </row>
    <row r="18" spans="1:21" s="36" customFormat="1" ht="15" customHeight="1" x14ac:dyDescent="0.2">
      <c r="A18" s="36" t="s">
        <v>6</v>
      </c>
      <c r="B18" s="56">
        <v>5970</v>
      </c>
      <c r="C18" s="38">
        <f t="shared" si="0"/>
        <v>14.513188282484501</v>
      </c>
      <c r="D18" s="37">
        <v>2485</v>
      </c>
      <c r="E18" s="38">
        <f t="shared" si="1"/>
        <v>11.912751677852349</v>
      </c>
      <c r="F18" s="37">
        <v>3490</v>
      </c>
      <c r="G18" s="38">
        <f t="shared" si="2"/>
        <v>17.213316892725032</v>
      </c>
      <c r="H18" s="37"/>
      <c r="I18" s="37">
        <v>6820</v>
      </c>
      <c r="J18" s="38">
        <f t="shared" si="3"/>
        <v>16.611862136158813</v>
      </c>
      <c r="K18" s="37">
        <v>3010</v>
      </c>
      <c r="L18" s="38">
        <f t="shared" si="4"/>
        <v>14.586866973588563</v>
      </c>
      <c r="M18" s="37">
        <v>3810</v>
      </c>
      <c r="N18" s="38">
        <f t="shared" si="5"/>
        <v>18.658178256611166</v>
      </c>
      <c r="O18" s="39"/>
      <c r="P18" s="37">
        <v>6910</v>
      </c>
      <c r="Q18" s="38">
        <f t="shared" si="6"/>
        <v>17.425293153448493</v>
      </c>
      <c r="R18" s="37">
        <v>2360</v>
      </c>
      <c r="S18" s="38">
        <f t="shared" si="7"/>
        <v>12.421052631578949</v>
      </c>
      <c r="T18" s="37">
        <v>4550</v>
      </c>
      <c r="U18" s="38">
        <f t="shared" si="8"/>
        <v>22.238514173998045</v>
      </c>
    </row>
    <row r="19" spans="1:21" s="36" customFormat="1" ht="15" customHeight="1" x14ac:dyDescent="0.2">
      <c r="A19" s="36" t="s">
        <v>7</v>
      </c>
      <c r="B19" s="56">
        <v>6005</v>
      </c>
      <c r="C19" s="38">
        <f t="shared" si="0"/>
        <v>14.598273975932905</v>
      </c>
      <c r="D19" s="37">
        <v>2760</v>
      </c>
      <c r="E19" s="38">
        <f t="shared" si="1"/>
        <v>13.231064237775648</v>
      </c>
      <c r="F19" s="37">
        <v>3250</v>
      </c>
      <c r="G19" s="38">
        <f t="shared" si="2"/>
        <v>16.029593094944513</v>
      </c>
      <c r="H19" s="37"/>
      <c r="I19" s="37">
        <v>6110</v>
      </c>
      <c r="J19" s="38">
        <f t="shared" si="3"/>
        <v>14.882474729022043</v>
      </c>
      <c r="K19" s="37">
        <v>2345</v>
      </c>
      <c r="L19" s="38">
        <f t="shared" si="4"/>
        <v>11.364187060818995</v>
      </c>
      <c r="M19" s="37">
        <v>3765</v>
      </c>
      <c r="N19" s="38">
        <f t="shared" si="5"/>
        <v>18.437806072477965</v>
      </c>
      <c r="O19" s="39"/>
      <c r="P19" s="37">
        <v>4265</v>
      </c>
      <c r="Q19" s="38">
        <f t="shared" si="6"/>
        <v>10.755264153322406</v>
      </c>
      <c r="R19" s="37">
        <v>1455</v>
      </c>
      <c r="S19" s="38">
        <f t="shared" si="7"/>
        <v>7.6578947368421053</v>
      </c>
      <c r="T19" s="37">
        <v>2805</v>
      </c>
      <c r="U19" s="38">
        <f t="shared" si="8"/>
        <v>13.709677419354838</v>
      </c>
    </row>
    <row r="20" spans="1:21" s="36" customFormat="1" ht="15" customHeight="1" x14ac:dyDescent="0.2">
      <c r="B20" s="56"/>
      <c r="C20" s="38"/>
      <c r="D20" s="37"/>
      <c r="E20" s="38"/>
      <c r="F20" s="37"/>
      <c r="G20" s="38"/>
      <c r="H20" s="37"/>
      <c r="I20" s="37"/>
      <c r="J20" s="38"/>
      <c r="K20" s="37"/>
      <c r="L20" s="38"/>
      <c r="M20" s="37"/>
      <c r="N20" s="38"/>
      <c r="O20" s="39"/>
      <c r="P20" s="37"/>
      <c r="Q20" s="38"/>
      <c r="R20" s="37"/>
      <c r="S20" s="38"/>
      <c r="T20" s="37"/>
      <c r="U20" s="38"/>
    </row>
    <row r="21" spans="1:21" s="36" customFormat="1" ht="15" customHeight="1" x14ac:dyDescent="0.2">
      <c r="A21" s="36" t="s">
        <v>8</v>
      </c>
      <c r="B21" s="56">
        <v>4855</v>
      </c>
      <c r="C21" s="38">
        <f t="shared" si="0"/>
        <v>11.80260119119971</v>
      </c>
      <c r="D21" s="37">
        <v>2065</v>
      </c>
      <c r="E21" s="38">
        <f t="shared" si="1"/>
        <v>9.8993288590604021</v>
      </c>
      <c r="F21" s="37">
        <v>2790</v>
      </c>
      <c r="G21" s="38">
        <f t="shared" si="2"/>
        <v>13.760789149198521</v>
      </c>
      <c r="H21" s="37"/>
      <c r="I21" s="37">
        <v>3330</v>
      </c>
      <c r="J21" s="38">
        <f t="shared" si="3"/>
        <v>8.1110705151625861</v>
      </c>
      <c r="K21" s="37">
        <v>1330</v>
      </c>
      <c r="L21" s="38">
        <f t="shared" si="4"/>
        <v>6.445359825539132</v>
      </c>
      <c r="M21" s="37">
        <v>2000</v>
      </c>
      <c r="N21" s="38">
        <f t="shared" si="5"/>
        <v>9.7943192948090108</v>
      </c>
      <c r="O21" s="39"/>
      <c r="P21" s="37">
        <v>1840</v>
      </c>
      <c r="Q21" s="38">
        <f t="shared" si="6"/>
        <v>4.6400201740007567</v>
      </c>
      <c r="R21" s="37">
        <v>895</v>
      </c>
      <c r="S21" s="38">
        <f t="shared" si="7"/>
        <v>4.7105263157894735</v>
      </c>
      <c r="T21" s="37">
        <v>925</v>
      </c>
      <c r="U21" s="38">
        <f t="shared" si="8"/>
        <v>4.5210166177908118</v>
      </c>
    </row>
    <row r="22" spans="1:21" s="36" customFormat="1" ht="15" customHeight="1" x14ac:dyDescent="0.2">
      <c r="A22" s="36" t="s">
        <v>9</v>
      </c>
      <c r="B22" s="56">
        <v>2175</v>
      </c>
      <c r="C22" s="38">
        <f t="shared" si="0"/>
        <v>5.2874680928649571</v>
      </c>
      <c r="D22" s="37">
        <v>1095</v>
      </c>
      <c r="E22" s="38">
        <f t="shared" si="1"/>
        <v>5.2492809204218602</v>
      </c>
      <c r="F22" s="37">
        <v>1080</v>
      </c>
      <c r="G22" s="38">
        <f t="shared" si="2"/>
        <v>5.3267570900123307</v>
      </c>
      <c r="H22" s="37"/>
      <c r="I22" s="37">
        <v>1170</v>
      </c>
      <c r="J22" s="38">
        <f t="shared" si="3"/>
        <v>2.8498355864084766</v>
      </c>
      <c r="K22" s="37">
        <v>715</v>
      </c>
      <c r="L22" s="38">
        <f t="shared" si="4"/>
        <v>3.46498667312818</v>
      </c>
      <c r="M22" s="37">
        <v>460</v>
      </c>
      <c r="N22" s="38">
        <f t="shared" si="5"/>
        <v>2.2526934378060726</v>
      </c>
      <c r="O22" s="39"/>
      <c r="P22" s="37">
        <v>875</v>
      </c>
      <c r="Q22" s="38">
        <f t="shared" si="6"/>
        <v>2.206531332744925</v>
      </c>
      <c r="R22" s="37">
        <v>560</v>
      </c>
      <c r="S22" s="38">
        <f t="shared" si="7"/>
        <v>2.9473684210526314</v>
      </c>
      <c r="T22" s="37">
        <v>280</v>
      </c>
      <c r="U22" s="38">
        <f t="shared" si="8"/>
        <v>1.3685239491691104</v>
      </c>
    </row>
    <row r="23" spans="1:21" s="36" customFormat="1" ht="15" customHeight="1" x14ac:dyDescent="0.2">
      <c r="A23" s="36" t="s">
        <v>12</v>
      </c>
      <c r="B23" s="36">
        <v>875</v>
      </c>
      <c r="C23" s="38">
        <f t="shared" si="0"/>
        <v>2.1271423362100399</v>
      </c>
      <c r="D23" s="37">
        <v>570</v>
      </c>
      <c r="E23" s="38">
        <f t="shared" si="1"/>
        <v>2.7325023969319271</v>
      </c>
      <c r="F23" s="37">
        <v>305</v>
      </c>
      <c r="G23" s="38">
        <f t="shared" si="2"/>
        <v>1.5043156596794081</v>
      </c>
      <c r="H23" s="37"/>
      <c r="I23" s="37">
        <v>630</v>
      </c>
      <c r="J23" s="38">
        <f t="shared" si="3"/>
        <v>1.5345268542199488</v>
      </c>
      <c r="K23" s="37">
        <v>415</v>
      </c>
      <c r="L23" s="38">
        <f t="shared" si="4"/>
        <v>2.0111461109764961</v>
      </c>
      <c r="M23" s="37">
        <v>220</v>
      </c>
      <c r="N23" s="38">
        <f t="shared" si="5"/>
        <v>1.0773751224289911</v>
      </c>
      <c r="O23" s="39"/>
      <c r="P23" s="37">
        <v>515</v>
      </c>
      <c r="Q23" s="38">
        <f t="shared" si="6"/>
        <v>1.2987012987012987</v>
      </c>
      <c r="R23" s="37">
        <v>355</v>
      </c>
      <c r="S23" s="38">
        <f t="shared" si="7"/>
        <v>1.868421052631579</v>
      </c>
      <c r="T23" s="37">
        <v>100</v>
      </c>
      <c r="U23" s="38">
        <f t="shared" si="8"/>
        <v>0.48875855327468232</v>
      </c>
    </row>
    <row r="24" spans="1:21" s="36" customFormat="1" ht="15" customHeight="1" thickBot="1" x14ac:dyDescent="0.25">
      <c r="A24" s="42"/>
      <c r="B24" s="42"/>
      <c r="C24" s="43"/>
      <c r="D24" s="43"/>
      <c r="E24" s="43"/>
      <c r="F24" s="43"/>
      <c r="G24" s="43"/>
      <c r="H24" s="43"/>
      <c r="I24" s="43"/>
      <c r="J24" s="44"/>
      <c r="K24" s="43"/>
      <c r="L24" s="44"/>
      <c r="M24" s="43"/>
      <c r="N24" s="44"/>
      <c r="O24" s="45"/>
      <c r="P24" s="43"/>
      <c r="Q24" s="44"/>
      <c r="R24" s="43"/>
      <c r="S24" s="44"/>
      <c r="T24" s="43"/>
      <c r="U24" s="44"/>
    </row>
    <row r="25" spans="1:21" s="36" customFormat="1" ht="14.1" customHeight="1" x14ac:dyDescent="0.2">
      <c r="C25" s="37"/>
      <c r="D25" s="37"/>
      <c r="E25" s="37"/>
      <c r="F25" s="37"/>
      <c r="G25" s="37"/>
      <c r="H25" s="37"/>
      <c r="I25" s="37"/>
      <c r="J25" s="38"/>
      <c r="K25" s="37"/>
      <c r="L25" s="38"/>
      <c r="M25" s="37"/>
      <c r="N25" s="38"/>
      <c r="O25" s="39"/>
      <c r="P25" s="37"/>
      <c r="Q25" s="38"/>
      <c r="R25" s="37"/>
      <c r="S25" s="38"/>
      <c r="T25" s="37"/>
      <c r="U25" s="38"/>
    </row>
    <row r="26" spans="1:21" s="36" customFormat="1" ht="14.1" customHeight="1" x14ac:dyDescent="0.2">
      <c r="A26" s="128" t="s">
        <v>108</v>
      </c>
      <c r="C26" s="37"/>
      <c r="D26" s="37"/>
      <c r="E26" s="37"/>
      <c r="F26" s="37"/>
      <c r="G26" s="37"/>
      <c r="H26" s="37"/>
      <c r="I26" s="37"/>
      <c r="J26" s="38"/>
      <c r="K26" s="37"/>
      <c r="L26" s="38"/>
      <c r="M26" s="37"/>
      <c r="N26" s="38"/>
      <c r="O26" s="39"/>
      <c r="P26" s="37"/>
      <c r="Q26" s="38"/>
      <c r="R26" s="37"/>
      <c r="S26" s="38"/>
      <c r="T26" s="37"/>
      <c r="U26" s="38"/>
    </row>
    <row r="27" spans="1:21" s="36" customFormat="1" ht="14.1" customHeight="1" x14ac:dyDescent="0.2">
      <c r="A27" s="129" t="s">
        <v>117</v>
      </c>
      <c r="C27" s="37"/>
      <c r="D27" s="37"/>
      <c r="E27" s="37"/>
      <c r="F27" s="37"/>
      <c r="G27" s="37"/>
      <c r="H27" s="37"/>
      <c r="I27" s="37"/>
      <c r="J27" s="38"/>
      <c r="K27" s="37"/>
      <c r="L27" s="38"/>
      <c r="M27" s="37"/>
      <c r="N27" s="38"/>
      <c r="O27" s="39"/>
      <c r="P27" s="37"/>
      <c r="Q27" s="38"/>
      <c r="R27" s="37"/>
      <c r="S27" s="38"/>
      <c r="T27" s="37"/>
      <c r="U27" s="38"/>
    </row>
    <row r="28" spans="1:21" s="36" customFormat="1" ht="14.1" customHeight="1" x14ac:dyDescent="0.2">
      <c r="A28" s="129" t="s">
        <v>110</v>
      </c>
      <c r="C28" s="37"/>
      <c r="D28" s="37"/>
      <c r="E28" s="37"/>
      <c r="F28" s="37"/>
      <c r="G28" s="37"/>
      <c r="H28" s="37"/>
      <c r="I28" s="37"/>
      <c r="J28" s="38"/>
      <c r="K28" s="37"/>
      <c r="L28" s="38"/>
      <c r="M28" s="37"/>
      <c r="N28" s="38"/>
      <c r="O28" s="39"/>
      <c r="P28" s="37"/>
      <c r="Q28" s="38"/>
      <c r="R28" s="37"/>
      <c r="S28" s="38"/>
      <c r="T28" s="37"/>
      <c r="U28" s="38"/>
    </row>
    <row r="29" spans="1:21" s="36" customFormat="1" ht="14.1" customHeight="1" x14ac:dyDescent="0.2">
      <c r="C29" s="37"/>
      <c r="D29" s="37"/>
      <c r="E29" s="37"/>
      <c r="F29" s="37"/>
      <c r="G29" s="37"/>
      <c r="H29" s="37"/>
      <c r="I29" s="37"/>
      <c r="J29" s="38"/>
      <c r="K29" s="37"/>
      <c r="L29" s="38"/>
      <c r="M29" s="37"/>
      <c r="N29" s="38"/>
      <c r="O29" s="39"/>
      <c r="P29" s="37"/>
      <c r="Q29" s="38"/>
      <c r="R29" s="37"/>
      <c r="S29" s="38"/>
      <c r="T29" s="37"/>
      <c r="U29" s="38"/>
    </row>
    <row r="30" spans="1:21" s="35" customFormat="1" ht="14.1" customHeight="1" x14ac:dyDescent="0.2">
      <c r="A30" s="103"/>
    </row>
    <row r="31" spans="1:21" s="35" customFormat="1" ht="14.1" customHeight="1" x14ac:dyDescent="0.2">
      <c r="A31" s="47"/>
    </row>
    <row r="32" spans="1:21" s="35" customFormat="1" ht="14.1" customHeight="1" x14ac:dyDescent="0.2"/>
    <row r="33" spans="4:20" ht="14.1" customHeight="1" x14ac:dyDescent="0.2">
      <c r="D33" s="127"/>
      <c r="F33" s="127"/>
      <c r="I33" s="127"/>
      <c r="K33" s="127"/>
      <c r="M33" s="127"/>
      <c r="P33" s="127"/>
      <c r="R33" s="127"/>
      <c r="T33" s="127"/>
    </row>
    <row r="34" spans="4:20" x14ac:dyDescent="0.2">
      <c r="D34" s="127"/>
      <c r="F34" s="127"/>
      <c r="I34" s="127"/>
      <c r="K34" s="127"/>
      <c r="M34" s="127"/>
      <c r="P34" s="127"/>
      <c r="R34" s="127"/>
      <c r="T34" s="127"/>
    </row>
    <row r="35" spans="4:20" x14ac:dyDescent="0.2">
      <c r="D35" s="127"/>
      <c r="F35" s="127"/>
      <c r="I35" s="127"/>
      <c r="K35" s="127"/>
      <c r="M35" s="127"/>
      <c r="P35" s="127"/>
      <c r="R35" s="127"/>
      <c r="T35" s="127"/>
    </row>
  </sheetData>
  <mergeCells count="14">
    <mergeCell ref="I5:N5"/>
    <mergeCell ref="P5:U5"/>
    <mergeCell ref="A1:K1"/>
    <mergeCell ref="B5:G5"/>
    <mergeCell ref="A6:A7"/>
    <mergeCell ref="B6:C6"/>
    <mergeCell ref="D6:E6"/>
    <mergeCell ref="F6:G6"/>
    <mergeCell ref="I6:J6"/>
    <mergeCell ref="K6:L6"/>
    <mergeCell ref="M6:N6"/>
    <mergeCell ref="P6:Q6"/>
    <mergeCell ref="R6:S6"/>
    <mergeCell ref="T6:U6"/>
  </mergeCells>
  <phoneticPr fontId="2"/>
  <pageMargins left="0.74803149606299213" right="0.74803149606299213" top="0.98425196850393704" bottom="0.98425196850393704" header="0.51181102362204722" footer="0.51181102362204722"/>
  <pageSetup scale="72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2017-10-27T15:53:16Z</cp:lastPrinted>
  <dcterms:created xsi:type="dcterms:W3CDTF">2003-02-06T17:59:34Z</dcterms:created>
  <dcterms:modified xsi:type="dcterms:W3CDTF">2022-10-28T19:36:45Z</dcterms:modified>
</cp:coreProperties>
</file>